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fricl\Desktop\Paper1BaPro\"/>
    </mc:Choice>
  </mc:AlternateContent>
  <xr:revisionPtr revIDLastSave="0" documentId="13_ncr:1_{56EB0A4B-DFB9-4380-9F95-C7DA33ADE34D}" xr6:coauthVersionLast="47" xr6:coauthVersionMax="47" xr10:uidLastSave="{00000000-0000-0000-0000-000000000000}"/>
  <bookViews>
    <workbookView xWindow="-110" yWindow="-110" windowWidth="21820" windowHeight="13900" tabRatio="731" activeTab="4" xr2:uid="{00000000-000D-0000-FFFF-FFFF00000000}"/>
  </bookViews>
  <sheets>
    <sheet name="Outline" sheetId="10" r:id="rId1"/>
    <sheet name="1P_vulgatus_ATCC_8482" sheetId="1" r:id="rId2"/>
    <sheet name="2Pathways" sheetId="4" r:id="rId3"/>
    <sheet name="3Transporter" sheetId="7" r:id="rId4"/>
    <sheet name="4Sus" sheetId="9" r:id="rId5"/>
    <sheet name="5CDW&amp;TCC" sheetId="11" r:id="rId6"/>
    <sheet name="6ATPcalculation" sheetId="14" r:id="rId7"/>
    <sheet name="7Yieldcalculations" sheetId="13" r:id="rId8"/>
  </sheets>
  <externalReferences>
    <externalReference r:id="rId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9" i="7" l="1"/>
  <c r="E139" i="7"/>
  <c r="D139" i="7"/>
  <c r="C139" i="7"/>
  <c r="F106" i="7"/>
  <c r="E106" i="7"/>
  <c r="D106" i="7"/>
  <c r="C106" i="7"/>
  <c r="G57" i="14"/>
  <c r="G23" i="14" s="1"/>
  <c r="AI23" i="14" s="1"/>
  <c r="AP23" i="14" s="1"/>
  <c r="F57" i="14"/>
  <c r="E57" i="14"/>
  <c r="D57" i="14"/>
  <c r="C57" i="14"/>
  <c r="B57" i="14"/>
  <c r="B23" i="14" s="1"/>
  <c r="AD23" i="14" s="1"/>
  <c r="G56" i="14"/>
  <c r="G55" i="14"/>
  <c r="G21" i="14" s="1"/>
  <c r="AI21" i="14" s="1"/>
  <c r="AP21" i="14" s="1"/>
  <c r="G54" i="14"/>
  <c r="F54" i="14"/>
  <c r="E54" i="14"/>
  <c r="D54" i="14"/>
  <c r="C54" i="14"/>
  <c r="B54" i="14"/>
  <c r="G53" i="14"/>
  <c r="F53" i="14"/>
  <c r="F19" i="14" s="1"/>
  <c r="AH19" i="14" s="1"/>
  <c r="AO19" i="14" s="1"/>
  <c r="E53" i="14"/>
  <c r="D53" i="14"/>
  <c r="C53" i="14"/>
  <c r="B53" i="14"/>
  <c r="G52" i="14"/>
  <c r="F52" i="14"/>
  <c r="E52" i="14"/>
  <c r="D52" i="14"/>
  <c r="D18" i="14" s="1"/>
  <c r="AF18" i="14" s="1"/>
  <c r="C52" i="14"/>
  <c r="B52" i="14"/>
  <c r="G51" i="14"/>
  <c r="F51" i="14"/>
  <c r="E51" i="14"/>
  <c r="D51" i="14"/>
  <c r="B51" i="14"/>
  <c r="G50" i="14"/>
  <c r="F50" i="14"/>
  <c r="E50" i="14"/>
  <c r="D50" i="14"/>
  <c r="C50" i="14"/>
  <c r="B50" i="14"/>
  <c r="G49" i="14"/>
  <c r="F49" i="14"/>
  <c r="E49" i="14"/>
  <c r="E15" i="14" s="1"/>
  <c r="D49" i="14"/>
  <c r="C49" i="14"/>
  <c r="B49" i="14"/>
  <c r="G48" i="14"/>
  <c r="F48" i="14"/>
  <c r="E48" i="14"/>
  <c r="D48" i="14"/>
  <c r="C48" i="14"/>
  <c r="B48" i="14"/>
  <c r="G47" i="14"/>
  <c r="F47" i="14"/>
  <c r="E47" i="14"/>
  <c r="D47" i="14"/>
  <c r="C47" i="14"/>
  <c r="B47" i="14"/>
  <c r="G46" i="14"/>
  <c r="F46" i="14"/>
  <c r="E46" i="14"/>
  <c r="D46" i="14"/>
  <c r="C46" i="14"/>
  <c r="B46" i="14"/>
  <c r="G45" i="14"/>
  <c r="F45" i="14"/>
  <c r="E45" i="14"/>
  <c r="E11" i="14" s="1"/>
  <c r="AG11" i="14" s="1"/>
  <c r="AM11" i="14" s="1"/>
  <c r="AN11" i="14" s="1"/>
  <c r="AQ11" i="14" s="1"/>
  <c r="D45" i="14"/>
  <c r="C45" i="14"/>
  <c r="B45" i="14"/>
  <c r="G44" i="14"/>
  <c r="F44" i="14"/>
  <c r="E44" i="14"/>
  <c r="D44" i="14"/>
  <c r="C44" i="14"/>
  <c r="B44" i="14"/>
  <c r="AH23" i="14"/>
  <c r="AO23" i="14" s="1"/>
  <c r="AA23" i="14"/>
  <c r="Z23" i="14"/>
  <c r="Y23" i="14"/>
  <c r="X23" i="14"/>
  <c r="W23" i="14"/>
  <c r="V23" i="14"/>
  <c r="U23" i="14"/>
  <c r="T23" i="14"/>
  <c r="S23" i="14"/>
  <c r="R23" i="14"/>
  <c r="Q23" i="14"/>
  <c r="P23" i="14"/>
  <c r="O23" i="14"/>
  <c r="N23" i="14"/>
  <c r="M23" i="14"/>
  <c r="L23" i="14"/>
  <c r="K23" i="14"/>
  <c r="J23" i="14"/>
  <c r="I23" i="14"/>
  <c r="H23" i="14"/>
  <c r="F23" i="14"/>
  <c r="E23" i="14"/>
  <c r="AG23" i="14" s="1"/>
  <c r="AM23" i="14" s="1"/>
  <c r="AN23" i="14" s="1"/>
  <c r="AQ23" i="14" s="1"/>
  <c r="D23" i="14"/>
  <c r="AF23" i="14" s="1"/>
  <c r="C23" i="14"/>
  <c r="AE23" i="14" s="1"/>
  <c r="AA22" i="14"/>
  <c r="Z22" i="14"/>
  <c r="Y22" i="14"/>
  <c r="X22" i="14"/>
  <c r="W22" i="14"/>
  <c r="V22" i="14"/>
  <c r="U22" i="14"/>
  <c r="T22" i="14"/>
  <c r="S22" i="14"/>
  <c r="R22" i="14"/>
  <c r="Q22" i="14"/>
  <c r="P22" i="14"/>
  <c r="O22" i="14"/>
  <c r="N22" i="14"/>
  <c r="M22" i="14"/>
  <c r="L22" i="14"/>
  <c r="K22" i="14"/>
  <c r="J22" i="14"/>
  <c r="AF22" i="14" s="1"/>
  <c r="I22" i="14"/>
  <c r="H22" i="14"/>
  <c r="G22" i="14"/>
  <c r="AI22" i="14" s="1"/>
  <c r="AP22" i="14" s="1"/>
  <c r="F22" i="14"/>
  <c r="AH22" i="14" s="1"/>
  <c r="AO22" i="14" s="1"/>
  <c r="E22" i="14"/>
  <c r="AG22" i="14" s="1"/>
  <c r="AM22" i="14" s="1"/>
  <c r="AN22" i="14" s="1"/>
  <c r="D22" i="14"/>
  <c r="C22" i="14"/>
  <c r="AE22" i="14" s="1"/>
  <c r="AL22" i="14" s="1"/>
  <c r="B22" i="14"/>
  <c r="AD22" i="14" s="1"/>
  <c r="AO21" i="14"/>
  <c r="AH21" i="14"/>
  <c r="AE21" i="14"/>
  <c r="AA21" i="14"/>
  <c r="Z21" i="14"/>
  <c r="Y21" i="14"/>
  <c r="X21" i="14"/>
  <c r="W21" i="14"/>
  <c r="V21" i="14"/>
  <c r="U21" i="14"/>
  <c r="T21" i="14"/>
  <c r="S21" i="14"/>
  <c r="R21" i="14"/>
  <c r="Q21" i="14"/>
  <c r="P21" i="14"/>
  <c r="O21" i="14"/>
  <c r="N21" i="14"/>
  <c r="M21" i="14"/>
  <c r="AD21" i="14" s="1"/>
  <c r="L21" i="14"/>
  <c r="K21" i="14"/>
  <c r="J21" i="14"/>
  <c r="I21" i="14"/>
  <c r="H21" i="14"/>
  <c r="F21" i="14"/>
  <c r="E21" i="14"/>
  <c r="D21" i="14"/>
  <c r="AF21" i="14" s="1"/>
  <c r="C21" i="14"/>
  <c r="B21" i="14"/>
  <c r="AA20" i="14"/>
  <c r="Z20" i="14"/>
  <c r="Y20" i="14"/>
  <c r="X20" i="14"/>
  <c r="W20" i="14"/>
  <c r="AD20" i="14" s="1"/>
  <c r="V20" i="14"/>
  <c r="U20" i="14"/>
  <c r="T20" i="14"/>
  <c r="S20" i="14"/>
  <c r="R20" i="14"/>
  <c r="Q20" i="14"/>
  <c r="P20" i="14"/>
  <c r="O20" i="14"/>
  <c r="AF20" i="14" s="1"/>
  <c r="N20" i="14"/>
  <c r="M20" i="14"/>
  <c r="L20" i="14"/>
  <c r="K20" i="14"/>
  <c r="J20" i="14"/>
  <c r="I20" i="14"/>
  <c r="H20" i="14"/>
  <c r="G20" i="14"/>
  <c r="AI20" i="14" s="1"/>
  <c r="F20" i="14"/>
  <c r="AH20" i="14" s="1"/>
  <c r="AO20" i="14" s="1"/>
  <c r="E20" i="14"/>
  <c r="D20" i="14"/>
  <c r="C20" i="14"/>
  <c r="AE20" i="14" s="1"/>
  <c r="AL20" i="14" s="1"/>
  <c r="B20" i="14"/>
  <c r="AA19" i="14"/>
  <c r="Z19" i="14"/>
  <c r="Y19" i="14"/>
  <c r="AF19" i="14" s="1"/>
  <c r="X19" i="14"/>
  <c r="W19" i="14"/>
  <c r="V19" i="14"/>
  <c r="U19" i="14"/>
  <c r="T19" i="14"/>
  <c r="S19" i="14"/>
  <c r="R19" i="14"/>
  <c r="Q19" i="14"/>
  <c r="AI19" i="14" s="1"/>
  <c r="AP19" i="14" s="1"/>
  <c r="P19" i="14"/>
  <c r="O19" i="14"/>
  <c r="N19" i="14"/>
  <c r="M19" i="14"/>
  <c r="L19" i="14"/>
  <c r="K19" i="14"/>
  <c r="J19" i="14"/>
  <c r="I19" i="14"/>
  <c r="H19" i="14"/>
  <c r="AD19" i="14" s="1"/>
  <c r="G19" i="14"/>
  <c r="E19" i="14"/>
  <c r="AG19" i="14" s="1"/>
  <c r="AM19" i="14" s="1"/>
  <c r="AN19" i="14" s="1"/>
  <c r="AQ19" i="14" s="1"/>
  <c r="D19" i="14"/>
  <c r="C19" i="14"/>
  <c r="AE19" i="14" s="1"/>
  <c r="B19" i="14"/>
  <c r="AO18" i="14"/>
  <c r="AH18" i="14"/>
  <c r="AA18" i="14"/>
  <c r="Z18" i="14"/>
  <c r="Y18" i="14"/>
  <c r="X18" i="14"/>
  <c r="W18" i="14"/>
  <c r="V18" i="14"/>
  <c r="U18" i="14"/>
  <c r="T18" i="14"/>
  <c r="S18" i="14"/>
  <c r="R18" i="14"/>
  <c r="Q18" i="14"/>
  <c r="P18" i="14"/>
  <c r="O18" i="14"/>
  <c r="N18" i="14"/>
  <c r="M18" i="14"/>
  <c r="L18" i="14"/>
  <c r="K18" i="14"/>
  <c r="J18" i="14"/>
  <c r="I18" i="14"/>
  <c r="H18" i="14"/>
  <c r="G18" i="14"/>
  <c r="AI18" i="14" s="1"/>
  <c r="AP18" i="14" s="1"/>
  <c r="F18" i="14"/>
  <c r="E18" i="14"/>
  <c r="C18" i="14"/>
  <c r="AE18" i="14" s="1"/>
  <c r="B18" i="14"/>
  <c r="AD18" i="14" s="1"/>
  <c r="AO17" i="14"/>
  <c r="AH17" i="14"/>
  <c r="AE17" i="14"/>
  <c r="AL17" i="14" s="1"/>
  <c r="AA17" i="14"/>
  <c r="Z17" i="14"/>
  <c r="Y17" i="14"/>
  <c r="X17" i="14"/>
  <c r="W17" i="14"/>
  <c r="V17" i="14"/>
  <c r="U17" i="14"/>
  <c r="T17" i="14"/>
  <c r="S17" i="14"/>
  <c r="R17" i="14"/>
  <c r="Q17" i="14"/>
  <c r="P17" i="14"/>
  <c r="O17" i="14"/>
  <c r="N17" i="14"/>
  <c r="M17" i="14"/>
  <c r="AD17" i="14" s="1"/>
  <c r="L17" i="14"/>
  <c r="K17" i="14"/>
  <c r="J17" i="14"/>
  <c r="I17" i="14"/>
  <c r="H17" i="14"/>
  <c r="G17" i="14"/>
  <c r="AI17" i="14" s="1"/>
  <c r="AP17" i="14" s="1"/>
  <c r="F17" i="14"/>
  <c r="E17" i="14"/>
  <c r="AG17" i="14" s="1"/>
  <c r="D17" i="14"/>
  <c r="AF17" i="14" s="1"/>
  <c r="C17" i="14"/>
  <c r="B17" i="14"/>
  <c r="AA16" i="14"/>
  <c r="Z16" i="14"/>
  <c r="Y16" i="14"/>
  <c r="X16" i="14"/>
  <c r="W16" i="14"/>
  <c r="AD16" i="14" s="1"/>
  <c r="V16" i="14"/>
  <c r="U16" i="14"/>
  <c r="T16" i="14"/>
  <c r="S16" i="14"/>
  <c r="R16" i="14"/>
  <c r="Q16" i="14"/>
  <c r="P16" i="14"/>
  <c r="O16" i="14"/>
  <c r="AF16" i="14" s="1"/>
  <c r="N16" i="14"/>
  <c r="M16" i="14"/>
  <c r="L16" i="14"/>
  <c r="K16" i="14"/>
  <c r="J16" i="14"/>
  <c r="I16" i="14"/>
  <c r="H16" i="14"/>
  <c r="G16" i="14"/>
  <c r="AI16" i="14" s="1"/>
  <c r="F16" i="14"/>
  <c r="AH16" i="14" s="1"/>
  <c r="AO16" i="14" s="1"/>
  <c r="E16" i="14"/>
  <c r="D16" i="14"/>
  <c r="C16" i="14"/>
  <c r="AE16" i="14" s="1"/>
  <c r="B16" i="14"/>
  <c r="AH15" i="14"/>
  <c r="AO15" i="14" s="1"/>
  <c r="AA15" i="14"/>
  <c r="Z15" i="14"/>
  <c r="Y15" i="14"/>
  <c r="AF15" i="14" s="1"/>
  <c r="X15" i="14"/>
  <c r="W15" i="14"/>
  <c r="V15" i="14"/>
  <c r="U15" i="14"/>
  <c r="T15" i="14"/>
  <c r="S15" i="14"/>
  <c r="R15" i="14"/>
  <c r="Q15" i="14"/>
  <c r="AI15" i="14" s="1"/>
  <c r="AP15" i="14" s="1"/>
  <c r="P15" i="14"/>
  <c r="O15" i="14"/>
  <c r="N15" i="14"/>
  <c r="M15" i="14"/>
  <c r="L15" i="14"/>
  <c r="K15" i="14"/>
  <c r="J15" i="14"/>
  <c r="I15" i="14"/>
  <c r="H15" i="14"/>
  <c r="AD15" i="14" s="1"/>
  <c r="G15" i="14"/>
  <c r="F15" i="14"/>
  <c r="D15" i="14"/>
  <c r="C15" i="14"/>
  <c r="AE15" i="14" s="1"/>
  <c r="AL15" i="14" s="1"/>
  <c r="B15" i="14"/>
  <c r="AO14" i="14"/>
  <c r="AH14" i="14"/>
  <c r="AA14" i="14"/>
  <c r="Z14" i="14"/>
  <c r="Y14" i="14"/>
  <c r="X14" i="14"/>
  <c r="W14" i="14"/>
  <c r="V14" i="14"/>
  <c r="U14" i="14"/>
  <c r="T14" i="14"/>
  <c r="S14" i="14"/>
  <c r="R14" i="14"/>
  <c r="Q14" i="14"/>
  <c r="P14" i="14"/>
  <c r="O14" i="14"/>
  <c r="N14" i="14"/>
  <c r="M14" i="14"/>
  <c r="L14" i="14"/>
  <c r="K14" i="14"/>
  <c r="J14" i="14"/>
  <c r="I14" i="14"/>
  <c r="H14" i="14"/>
  <c r="G14" i="14"/>
  <c r="AI14" i="14" s="1"/>
  <c r="AP14" i="14" s="1"/>
  <c r="F14" i="14"/>
  <c r="E14" i="14"/>
  <c r="AG14" i="14" s="1"/>
  <c r="D14" i="14"/>
  <c r="AF14" i="14" s="1"/>
  <c r="C14" i="14"/>
  <c r="AE14" i="14" s="1"/>
  <c r="AL14" i="14" s="1"/>
  <c r="B14" i="14"/>
  <c r="AD14" i="14" s="1"/>
  <c r="AE13" i="14"/>
  <c r="AA13" i="14"/>
  <c r="Z13" i="14"/>
  <c r="Y13" i="14"/>
  <c r="X13" i="14"/>
  <c r="W13" i="14"/>
  <c r="V13" i="14"/>
  <c r="U13" i="14"/>
  <c r="T13" i="14"/>
  <c r="S13" i="14"/>
  <c r="R13" i="14"/>
  <c r="Q13" i="14"/>
  <c r="P13" i="14"/>
  <c r="O13" i="14"/>
  <c r="N13" i="14"/>
  <c r="M13" i="14"/>
  <c r="AD13" i="14" s="1"/>
  <c r="L13" i="14"/>
  <c r="K13" i="14"/>
  <c r="J13" i="14"/>
  <c r="I13" i="14"/>
  <c r="H13" i="14"/>
  <c r="G13" i="14"/>
  <c r="AI13" i="14" s="1"/>
  <c r="AP13" i="14" s="1"/>
  <c r="F13" i="14"/>
  <c r="AH13" i="14" s="1"/>
  <c r="AO13" i="14" s="1"/>
  <c r="E13" i="14"/>
  <c r="D13" i="14"/>
  <c r="AF13" i="14" s="1"/>
  <c r="C13" i="14"/>
  <c r="B13" i="14"/>
  <c r="AF12" i="14"/>
  <c r="AA12" i="14"/>
  <c r="Z12" i="14"/>
  <c r="Y12" i="14"/>
  <c r="X12" i="14"/>
  <c r="W12" i="14"/>
  <c r="AD12" i="14" s="1"/>
  <c r="V12" i="14"/>
  <c r="U12" i="14"/>
  <c r="T12" i="14"/>
  <c r="S12" i="14"/>
  <c r="R12" i="14"/>
  <c r="Q12" i="14"/>
  <c r="P12" i="14"/>
  <c r="O12" i="14"/>
  <c r="N12" i="14"/>
  <c r="M12" i="14"/>
  <c r="L12" i="14"/>
  <c r="K12" i="14"/>
  <c r="J12" i="14"/>
  <c r="I12" i="14"/>
  <c r="H12" i="14"/>
  <c r="G12" i="14"/>
  <c r="AI12" i="14" s="1"/>
  <c r="F12" i="14"/>
  <c r="AH12" i="14" s="1"/>
  <c r="AO12" i="14" s="1"/>
  <c r="E12" i="14"/>
  <c r="D12" i="14"/>
  <c r="C12" i="14"/>
  <c r="AE12" i="14" s="1"/>
  <c r="AL12" i="14" s="1"/>
  <c r="B12" i="14"/>
  <c r="AI11" i="14"/>
  <c r="AP11" i="14" s="1"/>
  <c r="AH11" i="14"/>
  <c r="AO11" i="14" s="1"/>
  <c r="AA11" i="14"/>
  <c r="Z11" i="14"/>
  <c r="Y11" i="14"/>
  <c r="AF11" i="14" s="1"/>
  <c r="X11" i="14"/>
  <c r="W11" i="14"/>
  <c r="V11" i="14"/>
  <c r="U11" i="14"/>
  <c r="T11" i="14"/>
  <c r="S11" i="14"/>
  <c r="R11" i="14"/>
  <c r="Q11" i="14"/>
  <c r="P11" i="14"/>
  <c r="O11" i="14"/>
  <c r="N11" i="14"/>
  <c r="M11" i="14"/>
  <c r="L11" i="14"/>
  <c r="K11" i="14"/>
  <c r="J11" i="14"/>
  <c r="I11" i="14"/>
  <c r="H11" i="14"/>
  <c r="G11" i="14"/>
  <c r="F11" i="14"/>
  <c r="D11" i="14"/>
  <c r="C11" i="14"/>
  <c r="AE11" i="14" s="1"/>
  <c r="AL11" i="14" s="1"/>
  <c r="B11" i="14"/>
  <c r="AD11" i="14" s="1"/>
  <c r="AO10" i="14"/>
  <c r="AH10" i="14"/>
  <c r="AA10" i="14"/>
  <c r="Z10" i="14"/>
  <c r="Y10" i="14"/>
  <c r="X10" i="14"/>
  <c r="W10" i="14"/>
  <c r="V10" i="14"/>
  <c r="U10" i="14"/>
  <c r="T10" i="14"/>
  <c r="S10" i="14"/>
  <c r="R10" i="14"/>
  <c r="Q10" i="14"/>
  <c r="P10" i="14"/>
  <c r="O10" i="14"/>
  <c r="N10" i="14"/>
  <c r="M10" i="14"/>
  <c r="L10" i="14"/>
  <c r="K10" i="14"/>
  <c r="J10" i="14"/>
  <c r="I10" i="14"/>
  <c r="H10" i="14"/>
  <c r="G10" i="14"/>
  <c r="AI10" i="14" s="1"/>
  <c r="AP10" i="14" s="1"/>
  <c r="F10" i="14"/>
  <c r="E10" i="14"/>
  <c r="AG10" i="14" s="1"/>
  <c r="D10" i="14"/>
  <c r="AF10" i="14" s="1"/>
  <c r="C10" i="14"/>
  <c r="AE10" i="14" s="1"/>
  <c r="B10" i="14"/>
  <c r="AD10" i="14" s="1"/>
  <c r="AR23" i="14" l="1"/>
  <c r="AS23" i="14"/>
  <c r="AG15" i="14"/>
  <c r="AM15" i="14" s="1"/>
  <c r="AN15" i="14" s="1"/>
  <c r="AQ15" i="14" s="1"/>
  <c r="AL10" i="14"/>
  <c r="AL21" i="14"/>
  <c r="AM14" i="14"/>
  <c r="AN14" i="14" s="1"/>
  <c r="AQ14" i="14" s="1"/>
  <c r="AM17" i="14"/>
  <c r="AN17" i="14" s="1"/>
  <c r="AQ17" i="14" s="1"/>
  <c r="AM10" i="14"/>
  <c r="AN10" i="14" s="1"/>
  <c r="AQ10" i="14" s="1"/>
  <c r="AL18" i="14"/>
  <c r="AP20" i="14"/>
  <c r="AG20" i="14"/>
  <c r="AM20" i="14" s="1"/>
  <c r="AN20" i="14" s="1"/>
  <c r="AG21" i="14"/>
  <c r="AM21" i="14" s="1"/>
  <c r="AN21" i="14" s="1"/>
  <c r="AQ21" i="14" s="1"/>
  <c r="AP16" i="14"/>
  <c r="AG16" i="14"/>
  <c r="AM16" i="14" s="1"/>
  <c r="AN16" i="14" s="1"/>
  <c r="AP12" i="14"/>
  <c r="AG12" i="14"/>
  <c r="AM12" i="14" s="1"/>
  <c r="AN12" i="14" s="1"/>
  <c r="AQ12" i="14" s="1"/>
  <c r="AL13" i="14"/>
  <c r="AL16" i="14"/>
  <c r="AG18" i="14"/>
  <c r="AM18" i="14" s="1"/>
  <c r="AN18" i="14" s="1"/>
  <c r="AQ18" i="14" s="1"/>
  <c r="AR19" i="14"/>
  <c r="AS19" i="14"/>
  <c r="AU11" i="14"/>
  <c r="AU26" i="14" s="1"/>
  <c r="AG13" i="14"/>
  <c r="AM13" i="14" s="1"/>
  <c r="AN13" i="14" s="1"/>
  <c r="AQ13" i="14" s="1"/>
  <c r="AR11" i="14"/>
  <c r="AT11" i="14" s="1"/>
  <c r="AT26" i="14" s="1"/>
  <c r="AS11" i="14"/>
  <c r="AL19" i="14"/>
  <c r="AL23" i="14"/>
  <c r="AQ22" i="14"/>
  <c r="AT18" i="14" l="1"/>
  <c r="AT33" i="14" s="1"/>
  <c r="AU21" i="14"/>
  <c r="AU36" i="14" s="1"/>
  <c r="AT21" i="14"/>
  <c r="AT36" i="14" s="1"/>
  <c r="AS22" i="14"/>
  <c r="AU22" i="14" s="1"/>
  <c r="AU37" i="14" s="1"/>
  <c r="AR22" i="14"/>
  <c r="AT22" i="14" s="1"/>
  <c r="AT37" i="14" s="1"/>
  <c r="AU10" i="14"/>
  <c r="AU25" i="14" s="1"/>
  <c r="AS13" i="14"/>
  <c r="AU13" i="14" s="1"/>
  <c r="AU28" i="14" s="1"/>
  <c r="AR13" i="14"/>
  <c r="AT13" i="14" s="1"/>
  <c r="AT28" i="14" s="1"/>
  <c r="AR15" i="14"/>
  <c r="AT15" i="14" s="1"/>
  <c r="AT30" i="14" s="1"/>
  <c r="AS15" i="14"/>
  <c r="AU15" i="14" s="1"/>
  <c r="AU30" i="14" s="1"/>
  <c r="AS10" i="14"/>
  <c r="AR10" i="14"/>
  <c r="AT10" i="14" s="1"/>
  <c r="AT25" i="14" s="1"/>
  <c r="AQ16" i="14"/>
  <c r="AU23" i="14"/>
  <c r="AU38" i="14" s="1"/>
  <c r="AT23" i="14"/>
  <c r="AT38" i="14" s="1"/>
  <c r="AU19" i="14"/>
  <c r="AU34" i="14" s="1"/>
  <c r="AT19" i="14"/>
  <c r="AT34" i="14" s="1"/>
  <c r="AS17" i="14"/>
  <c r="AU17" i="14" s="1"/>
  <c r="AU32" i="14" s="1"/>
  <c r="AR17" i="14"/>
  <c r="AT17" i="14" s="1"/>
  <c r="AT32" i="14" s="1"/>
  <c r="AS12" i="14"/>
  <c r="AU12" i="14" s="1"/>
  <c r="AU27" i="14" s="1"/>
  <c r="AR12" i="14"/>
  <c r="AT12" i="14" s="1"/>
  <c r="AT27" i="14" s="1"/>
  <c r="AS21" i="14"/>
  <c r="AR21" i="14"/>
  <c r="AS14" i="14"/>
  <c r="AU14" i="14" s="1"/>
  <c r="AU29" i="14" s="1"/>
  <c r="AR14" i="14"/>
  <c r="AT14" i="14" s="1"/>
  <c r="AT29" i="14" s="1"/>
  <c r="AS18" i="14"/>
  <c r="AU18" i="14" s="1"/>
  <c r="AU33" i="14" s="1"/>
  <c r="AR18" i="14"/>
  <c r="AQ20" i="14"/>
  <c r="AS16" i="14" l="1"/>
  <c r="AU16" i="14" s="1"/>
  <c r="AU31" i="14" s="1"/>
  <c r="AR16" i="14"/>
  <c r="AT16" i="14" s="1"/>
  <c r="AT31" i="14" s="1"/>
  <c r="AS20" i="14"/>
  <c r="AU20" i="14" s="1"/>
  <c r="AU35" i="14" s="1"/>
  <c r="AR20" i="14"/>
  <c r="AT20" i="14" s="1"/>
  <c r="AT35" i="14" s="1"/>
  <c r="I55" i="11" l="1"/>
  <c r="H55" i="11"/>
  <c r="C55" i="11"/>
  <c r="B55" i="11"/>
  <c r="I54" i="11"/>
  <c r="H54" i="11"/>
  <c r="C54" i="11"/>
  <c r="B54" i="11"/>
  <c r="AG31" i="11"/>
  <c r="AF31" i="11"/>
  <c r="AA31" i="11"/>
  <c r="Z31" i="11"/>
  <c r="U31" i="11"/>
  <c r="T31" i="11"/>
  <c r="O31" i="11"/>
  <c r="N31" i="11"/>
  <c r="I31" i="11"/>
  <c r="H31" i="11"/>
  <c r="C31" i="11"/>
  <c r="B31" i="11"/>
  <c r="AG30" i="11"/>
  <c r="AF30" i="11"/>
  <c r="AA30" i="11"/>
  <c r="Z30" i="11"/>
  <c r="U30" i="11"/>
  <c r="T30" i="11"/>
  <c r="O30" i="11"/>
  <c r="N30" i="11"/>
  <c r="I30" i="11"/>
  <c r="H30" i="11"/>
  <c r="C30" i="11"/>
  <c r="B30" i="11"/>
  <c r="AG7" i="11"/>
  <c r="AF7" i="11"/>
  <c r="AA7" i="11"/>
  <c r="Z7" i="11"/>
  <c r="U7" i="11"/>
  <c r="T7" i="11"/>
  <c r="O7" i="11"/>
  <c r="N7" i="11"/>
  <c r="I7" i="11"/>
  <c r="H7" i="11"/>
  <c r="C7" i="11"/>
  <c r="B7" i="11"/>
  <c r="AG6" i="11"/>
  <c r="AF6" i="11"/>
  <c r="AA6" i="11"/>
  <c r="Z6" i="11"/>
  <c r="U6" i="11"/>
  <c r="T6" i="11"/>
  <c r="O6" i="11"/>
  <c r="N6" i="11"/>
  <c r="I6" i="11"/>
  <c r="H6" i="11"/>
  <c r="C6" i="11"/>
  <c r="B6" i="11"/>
  <c r="F10" i="7" l="1"/>
  <c r="E10" i="7"/>
  <c r="D10" i="7"/>
  <c r="C10" i="7"/>
  <c r="F7" i="7"/>
  <c r="E7" i="7"/>
  <c r="C7" i="7"/>
  <c r="F6" i="7"/>
  <c r="E6" i="7"/>
  <c r="D6" i="7"/>
  <c r="C6" i="7"/>
  <c r="F5" i="7"/>
  <c r="E5" i="7"/>
  <c r="C5" i="7"/>
  <c r="F232" i="4"/>
  <c r="E232" i="4"/>
  <c r="D232" i="4"/>
  <c r="C232" i="4"/>
  <c r="F231" i="4"/>
  <c r="E231" i="4"/>
  <c r="D231" i="4"/>
  <c r="C231" i="4"/>
  <c r="F228" i="4"/>
  <c r="E228" i="4"/>
  <c r="C228" i="4"/>
  <c r="F227" i="4"/>
  <c r="E227" i="4"/>
  <c r="D227" i="4"/>
  <c r="C227" i="4"/>
  <c r="F226" i="4"/>
  <c r="E226" i="4"/>
  <c r="C226" i="4"/>
  <c r="F222" i="4"/>
  <c r="E222" i="4"/>
  <c r="C222" i="4"/>
  <c r="F221" i="4"/>
  <c r="E221" i="4"/>
  <c r="D221" i="4"/>
  <c r="C221" i="4"/>
  <c r="F217" i="4"/>
  <c r="E217" i="4"/>
  <c r="C217" i="4"/>
  <c r="F216" i="4"/>
  <c r="E216" i="4"/>
  <c r="C216" i="4"/>
  <c r="F215" i="4"/>
  <c r="E215" i="4"/>
  <c r="D215" i="4"/>
  <c r="C215" i="4"/>
  <c r="F214" i="4"/>
  <c r="E214" i="4"/>
  <c r="C214" i="4"/>
  <c r="F213" i="4"/>
  <c r="E213" i="4"/>
  <c r="C213" i="4"/>
  <c r="F212" i="4"/>
  <c r="E212" i="4"/>
  <c r="C212" i="4"/>
  <c r="F211" i="4"/>
  <c r="E211" i="4"/>
  <c r="D211" i="4"/>
  <c r="C211" i="4"/>
  <c r="F207" i="4"/>
  <c r="E207" i="4"/>
  <c r="C207" i="4"/>
  <c r="F206" i="4"/>
  <c r="E206" i="4"/>
  <c r="C206" i="4"/>
  <c r="F205" i="4"/>
  <c r="E205" i="4"/>
  <c r="C205" i="4"/>
  <c r="F204" i="4"/>
  <c r="E204" i="4"/>
  <c r="C204" i="4"/>
  <c r="F203" i="4"/>
  <c r="E203" i="4"/>
  <c r="C203" i="4"/>
  <c r="F202" i="4"/>
  <c r="E202" i="4"/>
  <c r="C202" i="4"/>
  <c r="F201" i="4"/>
  <c r="E201" i="4"/>
  <c r="D201" i="4"/>
  <c r="C201" i="4"/>
  <c r="F200" i="4"/>
  <c r="E200" i="4"/>
  <c r="D200" i="4"/>
  <c r="C200" i="4"/>
  <c r="F199" i="4"/>
  <c r="E199" i="4"/>
  <c r="C199" i="4"/>
  <c r="F198" i="4"/>
  <c r="E198" i="4"/>
  <c r="C198" i="4"/>
  <c r="F194" i="4"/>
  <c r="E194" i="4"/>
  <c r="D194" i="4"/>
  <c r="C194" i="4"/>
  <c r="F193" i="4"/>
  <c r="E193" i="4"/>
  <c r="D193" i="4"/>
  <c r="C193" i="4"/>
  <c r="F192" i="4"/>
  <c r="E192" i="4"/>
  <c r="C192" i="4"/>
  <c r="F191" i="4"/>
  <c r="E191" i="4"/>
  <c r="C191" i="4"/>
  <c r="F190" i="4"/>
  <c r="E190" i="4"/>
  <c r="C190" i="4"/>
  <c r="F189" i="4"/>
  <c r="E189" i="4"/>
  <c r="C189" i="4"/>
  <c r="F176" i="4"/>
  <c r="E176" i="4"/>
  <c r="C176" i="4"/>
  <c r="F175" i="4"/>
  <c r="E175" i="4"/>
  <c r="D175" i="4"/>
  <c r="C175" i="4"/>
  <c r="F174" i="4"/>
  <c r="E174" i="4"/>
  <c r="C174" i="4"/>
  <c r="F173" i="4"/>
  <c r="E173" i="4"/>
  <c r="D173" i="4"/>
  <c r="C173" i="4"/>
  <c r="F172" i="4"/>
  <c r="E172" i="4"/>
  <c r="D172" i="4"/>
  <c r="C172" i="4"/>
  <c r="F171" i="4"/>
  <c r="E171" i="4"/>
  <c r="D171" i="4"/>
  <c r="C171" i="4"/>
  <c r="F170" i="4"/>
  <c r="E170" i="4"/>
  <c r="C170" i="4"/>
  <c r="F169" i="4"/>
  <c r="E169" i="4"/>
  <c r="D169" i="4"/>
  <c r="C169" i="4"/>
  <c r="F165" i="4"/>
  <c r="C165" i="4"/>
  <c r="F161" i="4"/>
  <c r="E161" i="4"/>
  <c r="D161" i="4"/>
  <c r="C161" i="4"/>
  <c r="F156" i="4"/>
  <c r="C156" i="4"/>
  <c r="F154" i="4"/>
  <c r="E154" i="4"/>
  <c r="D154" i="4"/>
  <c r="C154" i="4"/>
  <c r="F152" i="4"/>
  <c r="C152" i="4"/>
  <c r="F150" i="4"/>
  <c r="C150" i="4"/>
  <c r="F148" i="4"/>
  <c r="E148" i="4"/>
  <c r="D148" i="4"/>
  <c r="C148" i="4"/>
  <c r="F146" i="4"/>
  <c r="C146" i="4"/>
  <c r="F142" i="4"/>
  <c r="C142" i="4"/>
  <c r="F141" i="4"/>
  <c r="C141" i="4"/>
  <c r="F137" i="4"/>
  <c r="C137" i="4"/>
  <c r="F135" i="4"/>
  <c r="C135" i="4"/>
  <c r="F133" i="4"/>
  <c r="E133" i="4"/>
  <c r="D133" i="4"/>
  <c r="C133" i="4"/>
  <c r="F131" i="4"/>
  <c r="C131" i="4"/>
  <c r="F129" i="4"/>
  <c r="E129" i="4"/>
  <c r="D129" i="4"/>
  <c r="C129" i="4"/>
  <c r="F125" i="4"/>
  <c r="E125" i="4"/>
  <c r="D125" i="4"/>
  <c r="C125" i="4"/>
  <c r="F123" i="4"/>
  <c r="E123" i="4"/>
  <c r="D123" i="4"/>
  <c r="C123" i="4"/>
  <c r="F119" i="4"/>
  <c r="E119" i="4"/>
  <c r="D119" i="4"/>
  <c r="C119" i="4"/>
  <c r="F111" i="4"/>
  <c r="E111" i="4"/>
  <c r="D111" i="4"/>
  <c r="C111" i="4"/>
  <c r="F109" i="4"/>
  <c r="E109" i="4"/>
  <c r="D109" i="4"/>
  <c r="C109" i="4"/>
  <c r="F107" i="4"/>
  <c r="E107" i="4"/>
  <c r="D107" i="4"/>
  <c r="C107" i="4"/>
  <c r="F105" i="4"/>
  <c r="E105" i="4"/>
  <c r="C105" i="4"/>
  <c r="F99" i="4"/>
  <c r="C99" i="4"/>
  <c r="F97" i="4"/>
  <c r="E97" i="4"/>
  <c r="D97" i="4"/>
  <c r="C97" i="4"/>
  <c r="F95" i="4"/>
  <c r="E95" i="4"/>
  <c r="D95" i="4"/>
  <c r="F93" i="4"/>
  <c r="E93" i="4"/>
  <c r="D93" i="4"/>
  <c r="C93" i="4"/>
  <c r="F91" i="4"/>
  <c r="C91" i="4"/>
  <c r="F87" i="4"/>
  <c r="C87" i="4"/>
  <c r="F85" i="4"/>
  <c r="C85" i="4"/>
  <c r="F81" i="4"/>
  <c r="C81" i="4"/>
  <c r="F80" i="4"/>
  <c r="C80" i="4"/>
  <c r="F78" i="4"/>
  <c r="E78" i="4"/>
  <c r="C78" i="4"/>
  <c r="F74" i="4"/>
  <c r="C74" i="4"/>
  <c r="F72" i="4"/>
  <c r="D72" i="4"/>
  <c r="C72" i="4"/>
  <c r="F69" i="4"/>
  <c r="C69" i="4"/>
  <c r="F65" i="4"/>
  <c r="E65" i="4"/>
  <c r="C65" i="4"/>
  <c r="F64" i="4"/>
  <c r="E64" i="4"/>
  <c r="C64" i="4"/>
  <c r="F62" i="4"/>
  <c r="E62" i="4"/>
  <c r="D62" i="4"/>
  <c r="C62" i="4"/>
  <c r="F60" i="4"/>
  <c r="E60" i="4"/>
  <c r="D60" i="4"/>
  <c r="C60" i="4"/>
  <c r="F56" i="4"/>
  <c r="C56" i="4"/>
  <c r="F55" i="4"/>
  <c r="C55" i="4"/>
  <c r="F54" i="4"/>
  <c r="E54" i="4"/>
  <c r="C54" i="4"/>
  <c r="F52" i="4"/>
  <c r="C52" i="4"/>
  <c r="F50" i="4"/>
  <c r="C50" i="4"/>
  <c r="F49" i="4"/>
  <c r="E49" i="4"/>
  <c r="C49" i="4"/>
  <c r="F47" i="4"/>
  <c r="E47" i="4"/>
  <c r="D47" i="4"/>
  <c r="C47" i="4"/>
  <c r="F42" i="4"/>
  <c r="E42" i="4"/>
  <c r="D42" i="4"/>
  <c r="C42" i="4"/>
  <c r="F41" i="4"/>
  <c r="C41" i="4"/>
  <c r="F37" i="4"/>
  <c r="C37" i="4"/>
  <c r="F36" i="4"/>
  <c r="E36" i="4"/>
  <c r="D36" i="4"/>
  <c r="C36" i="4"/>
  <c r="F35" i="4"/>
  <c r="D35" i="4"/>
  <c r="C35" i="4"/>
  <c r="F31" i="4"/>
  <c r="E31" i="4"/>
  <c r="D31" i="4"/>
  <c r="C31" i="4"/>
  <c r="F27" i="4"/>
  <c r="E27" i="4"/>
  <c r="D27" i="4"/>
  <c r="C27" i="4"/>
  <c r="F23" i="4"/>
  <c r="E23" i="4"/>
  <c r="D23" i="4"/>
  <c r="C23" i="4"/>
  <c r="F21" i="4"/>
  <c r="E21" i="4"/>
  <c r="D21" i="4"/>
  <c r="C21" i="4"/>
  <c r="F19" i="4"/>
  <c r="E19" i="4"/>
  <c r="D19" i="4"/>
  <c r="C19" i="4"/>
  <c r="F17" i="4"/>
  <c r="C17" i="4"/>
  <c r="F15" i="4"/>
  <c r="C15" i="4"/>
  <c r="F13" i="4"/>
  <c r="D13" i="4"/>
  <c r="C13" i="4"/>
  <c r="F9" i="4"/>
  <c r="E9" i="4"/>
  <c r="C9" i="4"/>
  <c r="F7" i="4"/>
  <c r="E7" i="4"/>
  <c r="C7" i="4"/>
  <c r="C5" i="4"/>
  <c r="E4064" i="1"/>
  <c r="E4063" i="1"/>
  <c r="E4062" i="1"/>
  <c r="E4061" i="1"/>
  <c r="E4060" i="1"/>
  <c r="E4059" i="1"/>
  <c r="E4058" i="1"/>
  <c r="E4057" i="1"/>
  <c r="E4056" i="1"/>
  <c r="E4055" i="1"/>
  <c r="E4054" i="1"/>
  <c r="E4053" i="1"/>
  <c r="E4052" i="1"/>
  <c r="E4051" i="1"/>
  <c r="E4050" i="1"/>
  <c r="E4049" i="1"/>
  <c r="E4048" i="1"/>
  <c r="E4047" i="1"/>
  <c r="E4046" i="1"/>
  <c r="E4045" i="1"/>
  <c r="E4044" i="1"/>
  <c r="E4043" i="1"/>
  <c r="E4042" i="1"/>
  <c r="E4041" i="1"/>
  <c r="E4040" i="1"/>
  <c r="E4039" i="1"/>
  <c r="E4038" i="1"/>
  <c r="E4037" i="1"/>
  <c r="E4036" i="1"/>
  <c r="E4035" i="1"/>
  <c r="E4034" i="1"/>
  <c r="E4033" i="1"/>
  <c r="E4032" i="1"/>
  <c r="E4031" i="1"/>
  <c r="E4030" i="1"/>
  <c r="E4029" i="1"/>
  <c r="E4028" i="1"/>
  <c r="E4027" i="1"/>
  <c r="E4026" i="1"/>
  <c r="E4025" i="1"/>
  <c r="E4024" i="1"/>
  <c r="E4023" i="1"/>
  <c r="E4022" i="1"/>
  <c r="E4021" i="1"/>
  <c r="E4020" i="1"/>
  <c r="E4019" i="1"/>
  <c r="E4018" i="1"/>
  <c r="E4017" i="1"/>
  <c r="E4016" i="1"/>
  <c r="E4015" i="1"/>
  <c r="E4014" i="1"/>
  <c r="E4013" i="1"/>
  <c r="E4012" i="1"/>
  <c r="E4011" i="1"/>
  <c r="E4010" i="1"/>
  <c r="E4009" i="1"/>
  <c r="E4008" i="1"/>
  <c r="E4007" i="1"/>
  <c r="E4006" i="1"/>
  <c r="E4005" i="1"/>
  <c r="E4004" i="1"/>
  <c r="E4003" i="1"/>
  <c r="E4002" i="1"/>
  <c r="E4001" i="1"/>
  <c r="E4000" i="1"/>
  <c r="E3999" i="1"/>
  <c r="E3998" i="1"/>
  <c r="E3997" i="1"/>
  <c r="E3996" i="1"/>
  <c r="E3995" i="1"/>
  <c r="E3994" i="1"/>
  <c r="E3993" i="1"/>
  <c r="E3992" i="1"/>
  <c r="E3991" i="1"/>
  <c r="E3990" i="1"/>
  <c r="E3989" i="1"/>
  <c r="E3988" i="1"/>
  <c r="E3987" i="1"/>
  <c r="E3986" i="1"/>
  <c r="E3985" i="1"/>
  <c r="E3984" i="1"/>
  <c r="E3983" i="1"/>
  <c r="E3982" i="1"/>
  <c r="E3981" i="1"/>
  <c r="E3980" i="1"/>
  <c r="E3979" i="1"/>
  <c r="E3978" i="1"/>
  <c r="E3977" i="1"/>
  <c r="E3976" i="1"/>
  <c r="E3975" i="1"/>
  <c r="E3974" i="1"/>
  <c r="E3973" i="1"/>
  <c r="E3972" i="1"/>
  <c r="E3971" i="1"/>
  <c r="E3970" i="1"/>
  <c r="E3969" i="1"/>
  <c r="E3968" i="1"/>
  <c r="E3967" i="1"/>
  <c r="E3966" i="1"/>
  <c r="E3965" i="1"/>
  <c r="E3964" i="1"/>
  <c r="E3963" i="1"/>
  <c r="E3962" i="1"/>
  <c r="E3961" i="1"/>
  <c r="E3960" i="1"/>
  <c r="E3959" i="1"/>
  <c r="E3958" i="1"/>
  <c r="E3957" i="1"/>
  <c r="E3956" i="1"/>
  <c r="E3955" i="1"/>
  <c r="E3954" i="1"/>
  <c r="E3953" i="1"/>
  <c r="E3952" i="1"/>
  <c r="E3951" i="1"/>
  <c r="E3950" i="1"/>
  <c r="E3949" i="1"/>
  <c r="E3948" i="1"/>
  <c r="E3947" i="1"/>
  <c r="E3946" i="1"/>
  <c r="E3945" i="1"/>
  <c r="E3944" i="1"/>
  <c r="E3943" i="1"/>
  <c r="E3942" i="1"/>
  <c r="E3941" i="1"/>
  <c r="E3940" i="1"/>
  <c r="E3939" i="1"/>
  <c r="E3938" i="1"/>
  <c r="E3937" i="1"/>
  <c r="E3936" i="1"/>
  <c r="E3935" i="1"/>
  <c r="E3934" i="1"/>
  <c r="E3933" i="1"/>
  <c r="E3932" i="1"/>
  <c r="E3931" i="1"/>
  <c r="E3930" i="1"/>
  <c r="E3929" i="1"/>
  <c r="E3928" i="1"/>
  <c r="E3927" i="1"/>
  <c r="E3926" i="1"/>
  <c r="E3925" i="1"/>
  <c r="E3924" i="1"/>
  <c r="E3923" i="1"/>
  <c r="E3922" i="1"/>
  <c r="E3921" i="1"/>
  <c r="E3920" i="1"/>
  <c r="E3919" i="1"/>
  <c r="E3918" i="1"/>
  <c r="E3917" i="1"/>
  <c r="E3916" i="1"/>
  <c r="E3915" i="1"/>
  <c r="E3914" i="1"/>
  <c r="E3913" i="1"/>
  <c r="E3912" i="1"/>
  <c r="E3911" i="1"/>
  <c r="E3910" i="1"/>
  <c r="E3909" i="1"/>
  <c r="E3908" i="1"/>
  <c r="E3907" i="1"/>
  <c r="E3906" i="1"/>
  <c r="E3905" i="1"/>
  <c r="E3904" i="1"/>
  <c r="E3903" i="1"/>
  <c r="E3902" i="1"/>
  <c r="E3901" i="1"/>
  <c r="E3900" i="1"/>
  <c r="E3899" i="1"/>
  <c r="E3898" i="1"/>
  <c r="E3897" i="1"/>
  <c r="E3896" i="1"/>
  <c r="E3895" i="1"/>
  <c r="E3894" i="1"/>
  <c r="E3893" i="1"/>
  <c r="E3892" i="1"/>
  <c r="E3891" i="1"/>
  <c r="E3890" i="1"/>
  <c r="E3889" i="1"/>
  <c r="E3888" i="1"/>
  <c r="E3887" i="1"/>
  <c r="E3886" i="1"/>
  <c r="E3885" i="1"/>
  <c r="E3884" i="1"/>
  <c r="E3883" i="1"/>
  <c r="E3882" i="1"/>
  <c r="E3881" i="1"/>
  <c r="E3880" i="1"/>
  <c r="E3879" i="1"/>
  <c r="E3878" i="1"/>
  <c r="E3877" i="1"/>
  <c r="E3876" i="1"/>
  <c r="E3875" i="1"/>
  <c r="E3874" i="1"/>
  <c r="E3873" i="1"/>
  <c r="E3872" i="1"/>
  <c r="E3871" i="1"/>
  <c r="E3870" i="1"/>
  <c r="E3869" i="1"/>
  <c r="E3868" i="1"/>
  <c r="E3867" i="1"/>
  <c r="E3866" i="1"/>
  <c r="E3865" i="1"/>
  <c r="E3864" i="1"/>
  <c r="E3863" i="1"/>
  <c r="E3862" i="1"/>
  <c r="E3861" i="1"/>
  <c r="E3860" i="1"/>
  <c r="E3859" i="1"/>
  <c r="E3858" i="1"/>
  <c r="E3857" i="1"/>
  <c r="E3856" i="1"/>
  <c r="E3855" i="1"/>
  <c r="E3854" i="1"/>
  <c r="E3853" i="1"/>
  <c r="E3852" i="1"/>
  <c r="E3851" i="1"/>
  <c r="E3850" i="1"/>
  <c r="E3849" i="1"/>
  <c r="E3848" i="1"/>
  <c r="E3847" i="1"/>
  <c r="E3846" i="1"/>
  <c r="E3845" i="1"/>
  <c r="E3844" i="1"/>
  <c r="E3843" i="1"/>
  <c r="E3842" i="1"/>
  <c r="E3841" i="1"/>
  <c r="E3840" i="1"/>
  <c r="E3839" i="1"/>
  <c r="E3838" i="1"/>
  <c r="E3837" i="1"/>
  <c r="E3836" i="1"/>
  <c r="E3835" i="1"/>
  <c r="E3834" i="1"/>
  <c r="E3833" i="1"/>
  <c r="E3832" i="1"/>
  <c r="E3831" i="1"/>
  <c r="E3830" i="1"/>
  <c r="E3829" i="1"/>
  <c r="E3828" i="1"/>
  <c r="E3827" i="1"/>
  <c r="E3826" i="1"/>
  <c r="E3825" i="1"/>
  <c r="E3824" i="1"/>
  <c r="E3823" i="1"/>
  <c r="E3822" i="1"/>
  <c r="E3821" i="1"/>
  <c r="E3820" i="1"/>
  <c r="E3819" i="1"/>
  <c r="E3818" i="1"/>
  <c r="E3817" i="1"/>
  <c r="E3816" i="1"/>
  <c r="E3815" i="1"/>
  <c r="E3814" i="1"/>
  <c r="E3813" i="1"/>
  <c r="E3812" i="1"/>
  <c r="E3811" i="1"/>
  <c r="E3810" i="1"/>
  <c r="E3809" i="1"/>
  <c r="E3808" i="1"/>
  <c r="E3807" i="1"/>
  <c r="E3806" i="1"/>
  <c r="E3805" i="1"/>
  <c r="E3804" i="1"/>
  <c r="E3803" i="1"/>
  <c r="E3802" i="1"/>
  <c r="E3801" i="1"/>
  <c r="E3800" i="1"/>
  <c r="E3799" i="1"/>
  <c r="E3798" i="1"/>
  <c r="E3797" i="1"/>
  <c r="E3796" i="1"/>
  <c r="E3795" i="1"/>
  <c r="E3794" i="1"/>
  <c r="E3793" i="1"/>
  <c r="E3792" i="1"/>
  <c r="E3791" i="1"/>
  <c r="E3790" i="1"/>
  <c r="E3789" i="1"/>
  <c r="E3788" i="1"/>
  <c r="E3787" i="1"/>
  <c r="E3786" i="1"/>
  <c r="E3785" i="1"/>
  <c r="E3784" i="1"/>
  <c r="E3783" i="1"/>
  <c r="E3782" i="1"/>
  <c r="E3781" i="1"/>
  <c r="E3780" i="1"/>
  <c r="E3779" i="1"/>
  <c r="E3778" i="1"/>
  <c r="E3777" i="1"/>
  <c r="E3776" i="1"/>
  <c r="E3775" i="1"/>
  <c r="E3774" i="1"/>
  <c r="E3773" i="1"/>
  <c r="E3772" i="1"/>
  <c r="E3771" i="1"/>
  <c r="E3770" i="1"/>
  <c r="E3769" i="1"/>
  <c r="E3768" i="1"/>
  <c r="E3767" i="1"/>
  <c r="E3766" i="1"/>
  <c r="E3765" i="1"/>
  <c r="E3764" i="1"/>
  <c r="E3763" i="1"/>
  <c r="E3762" i="1"/>
  <c r="E3761" i="1"/>
  <c r="E3760" i="1"/>
  <c r="E3759" i="1"/>
  <c r="E3758" i="1"/>
  <c r="E3757" i="1"/>
  <c r="E3756" i="1"/>
  <c r="E3755" i="1"/>
  <c r="E3754" i="1"/>
  <c r="E3753" i="1"/>
  <c r="E3752" i="1"/>
  <c r="E3751" i="1"/>
  <c r="E3750" i="1"/>
  <c r="E3749" i="1"/>
  <c r="E3748" i="1"/>
  <c r="E3747" i="1"/>
  <c r="E3746" i="1"/>
  <c r="E3745" i="1"/>
  <c r="E3744" i="1"/>
  <c r="E3743" i="1"/>
  <c r="E3742" i="1"/>
  <c r="E3741" i="1"/>
  <c r="E3740" i="1"/>
  <c r="E3739" i="1"/>
  <c r="E3738" i="1"/>
  <c r="E3737" i="1"/>
  <c r="E3736" i="1"/>
  <c r="E3735" i="1"/>
  <c r="E3734" i="1"/>
  <c r="E3733" i="1"/>
  <c r="E3732" i="1"/>
  <c r="E3731" i="1"/>
  <c r="E3730" i="1"/>
  <c r="E3729" i="1"/>
  <c r="E3728" i="1"/>
  <c r="E3727" i="1"/>
  <c r="E3726" i="1"/>
  <c r="E3725" i="1"/>
  <c r="E3724" i="1"/>
  <c r="E3723" i="1"/>
  <c r="E3722" i="1"/>
  <c r="E3721" i="1"/>
  <c r="E3720" i="1"/>
  <c r="E3719" i="1"/>
  <c r="E3718" i="1"/>
  <c r="E3717" i="1"/>
  <c r="E3716" i="1"/>
  <c r="E3715" i="1"/>
  <c r="E3714" i="1"/>
  <c r="E3713" i="1"/>
  <c r="E3712" i="1"/>
  <c r="E3711" i="1"/>
  <c r="E3710" i="1"/>
  <c r="E3709" i="1"/>
  <c r="E3708" i="1"/>
  <c r="E3707" i="1"/>
  <c r="E3706" i="1"/>
  <c r="E3705" i="1"/>
  <c r="E3704" i="1"/>
  <c r="E3703" i="1"/>
  <c r="E3702" i="1"/>
  <c r="E3701" i="1"/>
  <c r="E3700" i="1"/>
  <c r="E3699" i="1"/>
  <c r="E3698" i="1"/>
  <c r="E3697" i="1"/>
  <c r="E3696" i="1"/>
  <c r="E3695" i="1"/>
  <c r="E3694" i="1"/>
  <c r="E3693" i="1"/>
  <c r="E3692" i="1"/>
  <c r="E3691" i="1"/>
  <c r="E3690" i="1"/>
  <c r="E3689" i="1"/>
  <c r="E3688" i="1"/>
  <c r="E3687" i="1"/>
  <c r="E3686" i="1"/>
  <c r="E3685" i="1"/>
  <c r="E3684" i="1"/>
  <c r="E3683" i="1"/>
  <c r="E3682" i="1"/>
  <c r="E3681" i="1"/>
  <c r="E3680" i="1"/>
  <c r="E3679" i="1"/>
  <c r="E3678" i="1"/>
  <c r="E3677" i="1"/>
  <c r="E3676" i="1"/>
  <c r="E3675" i="1"/>
  <c r="E3674" i="1"/>
  <c r="E3673" i="1"/>
  <c r="E3672" i="1"/>
  <c r="E3671" i="1"/>
  <c r="E3670" i="1"/>
  <c r="E3669" i="1"/>
  <c r="E3668" i="1"/>
  <c r="E3667" i="1"/>
  <c r="E3666" i="1"/>
  <c r="E3665" i="1"/>
  <c r="E3664" i="1"/>
  <c r="E3663" i="1"/>
  <c r="E3662" i="1"/>
  <c r="E3661" i="1"/>
  <c r="E3660" i="1"/>
  <c r="E3659" i="1"/>
  <c r="E3658" i="1"/>
  <c r="E3657" i="1"/>
  <c r="E3656" i="1"/>
  <c r="E3655" i="1"/>
  <c r="E3654" i="1"/>
  <c r="E3653" i="1"/>
  <c r="E3652" i="1"/>
  <c r="E3651" i="1"/>
  <c r="E3650" i="1"/>
  <c r="E3649" i="1"/>
  <c r="E3648" i="1"/>
  <c r="E3647" i="1"/>
  <c r="E3646" i="1"/>
  <c r="E3645" i="1"/>
  <c r="E3644" i="1"/>
  <c r="E3643" i="1"/>
  <c r="E3642" i="1"/>
  <c r="E3641" i="1"/>
  <c r="E3640" i="1"/>
  <c r="E3639" i="1"/>
  <c r="E3638" i="1"/>
  <c r="E3637" i="1"/>
  <c r="E3636" i="1"/>
  <c r="E3635" i="1"/>
  <c r="E3634" i="1"/>
  <c r="E3633" i="1"/>
  <c r="E3632" i="1"/>
  <c r="E3631" i="1"/>
  <c r="E3630" i="1"/>
  <c r="E3629" i="1"/>
  <c r="E3628" i="1"/>
  <c r="E3627" i="1"/>
  <c r="E3626" i="1"/>
  <c r="E3625" i="1"/>
  <c r="E3624" i="1"/>
  <c r="E3623" i="1"/>
  <c r="E3622" i="1"/>
  <c r="E3621" i="1"/>
  <c r="E3620" i="1"/>
  <c r="E3619" i="1"/>
  <c r="E3618" i="1"/>
  <c r="E3617" i="1"/>
  <c r="E3616" i="1"/>
  <c r="E3615" i="1"/>
  <c r="E3614" i="1"/>
  <c r="E3613" i="1"/>
  <c r="E3612" i="1"/>
  <c r="E3611" i="1"/>
  <c r="E3610" i="1"/>
  <c r="E3609" i="1"/>
  <c r="E3608" i="1"/>
  <c r="E3607" i="1"/>
  <c r="E3606" i="1"/>
  <c r="E3605" i="1"/>
  <c r="E3604" i="1"/>
  <c r="E3603" i="1"/>
  <c r="E3602" i="1"/>
  <c r="E3601" i="1"/>
  <c r="E3600" i="1"/>
  <c r="E3599" i="1"/>
  <c r="E3598" i="1"/>
  <c r="E3597" i="1"/>
  <c r="E3596" i="1"/>
  <c r="E3595" i="1"/>
  <c r="E3594" i="1"/>
  <c r="E3593" i="1"/>
  <c r="E3592" i="1"/>
  <c r="E3591" i="1"/>
  <c r="E3590" i="1"/>
  <c r="E3589" i="1"/>
  <c r="E3588" i="1"/>
  <c r="E3587" i="1"/>
  <c r="E3586" i="1"/>
  <c r="E3585" i="1"/>
  <c r="E3584" i="1"/>
  <c r="E3583" i="1"/>
  <c r="E3582" i="1"/>
  <c r="E3581" i="1"/>
  <c r="E3580" i="1"/>
  <c r="E3579" i="1"/>
  <c r="E3578" i="1"/>
  <c r="E3577" i="1"/>
  <c r="E3576" i="1"/>
  <c r="E3575" i="1"/>
  <c r="E3574" i="1"/>
  <c r="E3573" i="1"/>
  <c r="E3572" i="1"/>
  <c r="E3571" i="1"/>
  <c r="E3570" i="1"/>
  <c r="E3569" i="1"/>
  <c r="E3568" i="1"/>
  <c r="E3567" i="1"/>
  <c r="E3566" i="1"/>
  <c r="E3565" i="1"/>
  <c r="E3564" i="1"/>
  <c r="E3563" i="1"/>
  <c r="E3562" i="1"/>
  <c r="E3561" i="1"/>
  <c r="E3560" i="1"/>
  <c r="E3559" i="1"/>
  <c r="E3558" i="1"/>
  <c r="E3557" i="1"/>
  <c r="E3556" i="1"/>
  <c r="E3555" i="1"/>
  <c r="E3554" i="1"/>
  <c r="E3553" i="1"/>
  <c r="E3552" i="1"/>
  <c r="E3551" i="1"/>
  <c r="E3550" i="1"/>
  <c r="E3549" i="1"/>
  <c r="E3548" i="1"/>
  <c r="E3547" i="1"/>
  <c r="E3546" i="1"/>
  <c r="E3545" i="1"/>
  <c r="E3544" i="1"/>
  <c r="E3543" i="1"/>
  <c r="E3542" i="1"/>
  <c r="E3541" i="1"/>
  <c r="E3540" i="1"/>
  <c r="E3539" i="1"/>
  <c r="E3538" i="1"/>
  <c r="E3537" i="1"/>
  <c r="E3536" i="1"/>
  <c r="E3535" i="1"/>
  <c r="E3534" i="1"/>
  <c r="E3533" i="1"/>
  <c r="E3532" i="1"/>
  <c r="E3531" i="1"/>
  <c r="E3530" i="1"/>
  <c r="E3529" i="1"/>
  <c r="E3528" i="1"/>
  <c r="E3527" i="1"/>
  <c r="E3526" i="1"/>
  <c r="E3525" i="1"/>
  <c r="E3524" i="1"/>
  <c r="E3523" i="1"/>
  <c r="E3522" i="1"/>
  <c r="E3521" i="1"/>
  <c r="E3520" i="1"/>
  <c r="E3519" i="1"/>
  <c r="E3518" i="1"/>
  <c r="E3517" i="1"/>
  <c r="E3516" i="1"/>
  <c r="E3515" i="1"/>
  <c r="E3514" i="1"/>
  <c r="E3513" i="1"/>
  <c r="E3512" i="1"/>
  <c r="E3511" i="1"/>
  <c r="E3510" i="1"/>
  <c r="E3509" i="1"/>
  <c r="E3508" i="1"/>
  <c r="E3507" i="1"/>
  <c r="E3506" i="1"/>
  <c r="E3505" i="1"/>
  <c r="E3504" i="1"/>
  <c r="E3503" i="1"/>
  <c r="E3502" i="1"/>
  <c r="E3501" i="1"/>
  <c r="E3500" i="1"/>
  <c r="E3499" i="1"/>
  <c r="E3498" i="1"/>
  <c r="E3497" i="1"/>
  <c r="E3496" i="1"/>
  <c r="E3495" i="1"/>
  <c r="E3494" i="1"/>
  <c r="E3493" i="1"/>
  <c r="E3492" i="1"/>
  <c r="E3491" i="1"/>
  <c r="E3490" i="1"/>
  <c r="E3489" i="1"/>
  <c r="E3488" i="1"/>
  <c r="E3487" i="1"/>
  <c r="E3486" i="1"/>
  <c r="E3485" i="1"/>
  <c r="E3484" i="1"/>
  <c r="E3483" i="1"/>
  <c r="E3482" i="1"/>
  <c r="E3481" i="1"/>
  <c r="E3480" i="1"/>
  <c r="E3479" i="1"/>
  <c r="E3478" i="1"/>
  <c r="E3477" i="1"/>
  <c r="E3476" i="1"/>
  <c r="E3475" i="1"/>
  <c r="E3474" i="1"/>
  <c r="E3473" i="1"/>
  <c r="E3472" i="1"/>
  <c r="E3471" i="1"/>
  <c r="E3470" i="1"/>
  <c r="E3469" i="1"/>
  <c r="E3468" i="1"/>
  <c r="E3467" i="1"/>
  <c r="E3466" i="1"/>
  <c r="E3465" i="1"/>
  <c r="E3464" i="1"/>
  <c r="E3463" i="1"/>
  <c r="E3462" i="1"/>
  <c r="E3461" i="1"/>
  <c r="E3460" i="1"/>
  <c r="E3459" i="1"/>
  <c r="E3458" i="1"/>
  <c r="E3457" i="1"/>
  <c r="E3456" i="1"/>
  <c r="E3455" i="1"/>
  <c r="E3454" i="1"/>
  <c r="E3453" i="1"/>
  <c r="E3452" i="1"/>
  <c r="E3451" i="1"/>
  <c r="E3450" i="1"/>
  <c r="E3449" i="1"/>
  <c r="E3448" i="1"/>
  <c r="E3447" i="1"/>
  <c r="E3446" i="1"/>
  <c r="E3445" i="1"/>
  <c r="E3444" i="1"/>
  <c r="E3443" i="1"/>
  <c r="E3442" i="1"/>
  <c r="E3441" i="1"/>
  <c r="E3440" i="1"/>
  <c r="E3439" i="1"/>
  <c r="E3438" i="1"/>
  <c r="E3437" i="1"/>
  <c r="E3436" i="1"/>
  <c r="E3435" i="1"/>
  <c r="E3434" i="1"/>
  <c r="E3433" i="1"/>
  <c r="E3432" i="1"/>
  <c r="E3431" i="1"/>
  <c r="E3430" i="1"/>
  <c r="E3429" i="1"/>
  <c r="E3428" i="1"/>
  <c r="E3427" i="1"/>
  <c r="E3426" i="1"/>
  <c r="E3425" i="1"/>
  <c r="E3424" i="1"/>
  <c r="E3423" i="1"/>
  <c r="E3422" i="1"/>
  <c r="E3421" i="1"/>
  <c r="E3420" i="1"/>
  <c r="E3419" i="1"/>
  <c r="E3418" i="1"/>
  <c r="E3417" i="1"/>
  <c r="E3416" i="1"/>
  <c r="E3415" i="1"/>
  <c r="E3414" i="1"/>
  <c r="E3413" i="1"/>
  <c r="E3412" i="1"/>
  <c r="E3411" i="1"/>
  <c r="E3410" i="1"/>
  <c r="E3409" i="1"/>
  <c r="E3408" i="1"/>
  <c r="E3407" i="1"/>
  <c r="E3406" i="1"/>
  <c r="E3405" i="1"/>
  <c r="E3404" i="1"/>
  <c r="E3403" i="1"/>
  <c r="E3402" i="1"/>
  <c r="E3401" i="1"/>
  <c r="E3400" i="1"/>
  <c r="E3399" i="1"/>
  <c r="E3398" i="1"/>
  <c r="E3397" i="1"/>
  <c r="E3396" i="1"/>
  <c r="E3395" i="1"/>
  <c r="E3394" i="1"/>
  <c r="E3393" i="1"/>
  <c r="E3392" i="1"/>
  <c r="E3391" i="1"/>
  <c r="E3390" i="1"/>
  <c r="E3389" i="1"/>
  <c r="E3388" i="1"/>
  <c r="E3387" i="1"/>
  <c r="E3386" i="1"/>
  <c r="E3385" i="1"/>
  <c r="E3384" i="1"/>
  <c r="E3383" i="1"/>
  <c r="E3382" i="1"/>
  <c r="E3381" i="1"/>
  <c r="E3380" i="1"/>
  <c r="E3379" i="1"/>
  <c r="E3378" i="1"/>
  <c r="E3377" i="1"/>
  <c r="E3376" i="1"/>
  <c r="E3375" i="1"/>
  <c r="E3374" i="1"/>
  <c r="E3373" i="1"/>
  <c r="E3372" i="1"/>
  <c r="E3371" i="1"/>
  <c r="E3370" i="1"/>
  <c r="E3369" i="1"/>
  <c r="E3368" i="1"/>
  <c r="E3367" i="1"/>
  <c r="E3366" i="1"/>
  <c r="E3365" i="1"/>
  <c r="E3364" i="1"/>
  <c r="E3363" i="1"/>
  <c r="E3362" i="1"/>
  <c r="E3361" i="1"/>
  <c r="E3360" i="1"/>
  <c r="E3359" i="1"/>
  <c r="E3358" i="1"/>
  <c r="E3357" i="1"/>
  <c r="E3356" i="1"/>
  <c r="E3355" i="1"/>
  <c r="E3354" i="1"/>
  <c r="E3353" i="1"/>
  <c r="E3352" i="1"/>
  <c r="E3351" i="1"/>
  <c r="E3350" i="1"/>
  <c r="E3349" i="1"/>
  <c r="E3348" i="1"/>
  <c r="E3347" i="1"/>
  <c r="E3346" i="1"/>
  <c r="E3345" i="1"/>
  <c r="E3344" i="1"/>
  <c r="E3343" i="1"/>
  <c r="E3342" i="1"/>
  <c r="E3341" i="1"/>
  <c r="E3340" i="1"/>
  <c r="E3339" i="1"/>
  <c r="E3338" i="1"/>
  <c r="E3337" i="1"/>
  <c r="E3336" i="1"/>
  <c r="E3335" i="1"/>
  <c r="E3334" i="1"/>
  <c r="E3333" i="1"/>
  <c r="E3332" i="1"/>
  <c r="E3331" i="1"/>
  <c r="E3330" i="1"/>
  <c r="E3329" i="1"/>
  <c r="E3328" i="1"/>
  <c r="E3327" i="1"/>
  <c r="E3326" i="1"/>
  <c r="E3325" i="1"/>
  <c r="E3324" i="1"/>
  <c r="E3323" i="1"/>
  <c r="E3322" i="1"/>
  <c r="E3321" i="1"/>
  <c r="E3320" i="1"/>
  <c r="E3319" i="1"/>
  <c r="E3318" i="1"/>
  <c r="E3317" i="1"/>
  <c r="E3316" i="1"/>
  <c r="E3315" i="1"/>
  <c r="E3314" i="1"/>
  <c r="E3313" i="1"/>
  <c r="E3312" i="1"/>
  <c r="E3311" i="1"/>
  <c r="E3310" i="1"/>
  <c r="E3309" i="1"/>
  <c r="E3308" i="1"/>
  <c r="E3307" i="1"/>
  <c r="E3306" i="1"/>
  <c r="E3305" i="1"/>
  <c r="E3304" i="1"/>
  <c r="E3303" i="1"/>
  <c r="E3302" i="1"/>
  <c r="E3301" i="1"/>
  <c r="E3300" i="1"/>
  <c r="E3299" i="1"/>
  <c r="E3298" i="1"/>
  <c r="E3297" i="1"/>
  <c r="E3296" i="1"/>
  <c r="E3295" i="1"/>
  <c r="E3294" i="1"/>
  <c r="E3293" i="1"/>
  <c r="E3292" i="1"/>
  <c r="E3291" i="1"/>
  <c r="E3290" i="1"/>
  <c r="E3289" i="1"/>
  <c r="E3288" i="1"/>
  <c r="E3287" i="1"/>
  <c r="E3286" i="1"/>
  <c r="E3285" i="1"/>
  <c r="E3284" i="1"/>
  <c r="E3283" i="1"/>
  <c r="E3282" i="1"/>
  <c r="E3281" i="1"/>
  <c r="E3280" i="1"/>
  <c r="E3279" i="1"/>
  <c r="E3278" i="1"/>
  <c r="E3277" i="1"/>
  <c r="E3276" i="1"/>
  <c r="E3275" i="1"/>
  <c r="E3274" i="1"/>
  <c r="E3273" i="1"/>
  <c r="E3272" i="1"/>
  <c r="E3271" i="1"/>
  <c r="E3270" i="1"/>
  <c r="E3269" i="1"/>
  <c r="E3268" i="1"/>
  <c r="E3267" i="1"/>
  <c r="E3266" i="1"/>
  <c r="E3265" i="1"/>
  <c r="E3264" i="1"/>
  <c r="E3263" i="1"/>
  <c r="E3262" i="1"/>
  <c r="E3261" i="1"/>
  <c r="E3260" i="1"/>
  <c r="E3259" i="1"/>
  <c r="E3258" i="1"/>
  <c r="E3257" i="1"/>
  <c r="E3256" i="1"/>
  <c r="E3255" i="1"/>
  <c r="E3254" i="1"/>
  <c r="E3253" i="1"/>
  <c r="E3252" i="1"/>
  <c r="E3251" i="1"/>
  <c r="E3250" i="1"/>
  <c r="E3249" i="1"/>
  <c r="E3248" i="1"/>
  <c r="E3247" i="1"/>
  <c r="E3246" i="1"/>
  <c r="E3245" i="1"/>
  <c r="E3244" i="1"/>
  <c r="E3243" i="1"/>
  <c r="E3242" i="1"/>
  <c r="E3241" i="1"/>
  <c r="E3240" i="1"/>
  <c r="E3239" i="1"/>
  <c r="E3238" i="1"/>
  <c r="E3237" i="1"/>
  <c r="E3236" i="1"/>
  <c r="E3235" i="1"/>
  <c r="E3234" i="1"/>
  <c r="E3233" i="1"/>
  <c r="E3232" i="1"/>
  <c r="E3231" i="1"/>
  <c r="E3230" i="1"/>
  <c r="E3229" i="1"/>
  <c r="E3228" i="1"/>
  <c r="E3227" i="1"/>
  <c r="E3226" i="1"/>
  <c r="E3225" i="1"/>
  <c r="E3224" i="1"/>
  <c r="E3223" i="1"/>
  <c r="E3222" i="1"/>
  <c r="E3221" i="1"/>
  <c r="E3220" i="1"/>
  <c r="E3219" i="1"/>
  <c r="E3218" i="1"/>
  <c r="E3217" i="1"/>
  <c r="E3216" i="1"/>
  <c r="E3215" i="1"/>
  <c r="E3214" i="1"/>
  <c r="E3213" i="1"/>
  <c r="E3212" i="1"/>
  <c r="E3211" i="1"/>
  <c r="E3210" i="1"/>
  <c r="E3209" i="1"/>
  <c r="E3208" i="1"/>
  <c r="E3207" i="1"/>
  <c r="E3206" i="1"/>
  <c r="E3205" i="1"/>
  <c r="E3204" i="1"/>
  <c r="E3203" i="1"/>
  <c r="E3202" i="1"/>
  <c r="E3201" i="1"/>
  <c r="E3200" i="1"/>
  <c r="E3199" i="1"/>
  <c r="E3198" i="1"/>
  <c r="E3197" i="1"/>
  <c r="E3196" i="1"/>
  <c r="E3195" i="1"/>
  <c r="E3194" i="1"/>
  <c r="E3193" i="1"/>
  <c r="E3192" i="1"/>
  <c r="E3191" i="1"/>
  <c r="E3190" i="1"/>
  <c r="E3189" i="1"/>
  <c r="E3188" i="1"/>
  <c r="E3187" i="1"/>
  <c r="E3186" i="1"/>
  <c r="E3185" i="1"/>
  <c r="E3184" i="1"/>
  <c r="E3183" i="1"/>
  <c r="E3182" i="1"/>
  <c r="E3181" i="1"/>
  <c r="E3180" i="1"/>
  <c r="E3179" i="1"/>
  <c r="E3178" i="1"/>
  <c r="E3177" i="1"/>
  <c r="E3176" i="1"/>
  <c r="E3175" i="1"/>
  <c r="E3174" i="1"/>
  <c r="E3173" i="1"/>
  <c r="E3172" i="1"/>
  <c r="E3171" i="1"/>
  <c r="E3170" i="1"/>
  <c r="E3169" i="1"/>
  <c r="E3168" i="1"/>
  <c r="E3167" i="1"/>
  <c r="E3166" i="1"/>
  <c r="E3165" i="1"/>
  <c r="E3164" i="1"/>
  <c r="E3163" i="1"/>
  <c r="E3162" i="1"/>
  <c r="E3161" i="1"/>
  <c r="E3160" i="1"/>
  <c r="E3159" i="1"/>
  <c r="E3158" i="1"/>
  <c r="E3157" i="1"/>
  <c r="E3156" i="1"/>
  <c r="E3155" i="1"/>
  <c r="E3154" i="1"/>
  <c r="E3153" i="1"/>
  <c r="E3152" i="1"/>
  <c r="E3151" i="1"/>
  <c r="E3150" i="1"/>
  <c r="E3149" i="1"/>
  <c r="E3148" i="1"/>
  <c r="E3147" i="1"/>
  <c r="E3146" i="1"/>
  <c r="E3145" i="1"/>
  <c r="E3144" i="1"/>
  <c r="E3143" i="1"/>
  <c r="E3142" i="1"/>
  <c r="E3141" i="1"/>
  <c r="E3140" i="1"/>
  <c r="E3139" i="1"/>
  <c r="E3138" i="1"/>
  <c r="E3137" i="1"/>
  <c r="E3136" i="1"/>
  <c r="E3135" i="1"/>
  <c r="E3134" i="1"/>
  <c r="E3133" i="1"/>
  <c r="E3132" i="1"/>
  <c r="E3131" i="1"/>
  <c r="E3130" i="1"/>
  <c r="E3129" i="1"/>
  <c r="E3128" i="1"/>
  <c r="E3127" i="1"/>
  <c r="E3126" i="1"/>
  <c r="E3125" i="1"/>
  <c r="E3124" i="1"/>
  <c r="E3123" i="1"/>
  <c r="E3122" i="1"/>
  <c r="E3121" i="1"/>
  <c r="E3120" i="1"/>
  <c r="E3119" i="1"/>
  <c r="E3118" i="1"/>
  <c r="E3117" i="1"/>
  <c r="E3116" i="1"/>
  <c r="E3115" i="1"/>
  <c r="E3114" i="1"/>
  <c r="E3113" i="1"/>
  <c r="E3112" i="1"/>
  <c r="E3111" i="1"/>
  <c r="E3110" i="1"/>
  <c r="E3109" i="1"/>
  <c r="E3108" i="1"/>
  <c r="E3107" i="1"/>
  <c r="E3106" i="1"/>
  <c r="E3105" i="1"/>
  <c r="E3104" i="1"/>
  <c r="E3103" i="1"/>
  <c r="E3102" i="1"/>
  <c r="E3101" i="1"/>
  <c r="E3100" i="1"/>
  <c r="E3099" i="1"/>
  <c r="E3098" i="1"/>
  <c r="E3097" i="1"/>
  <c r="E3096" i="1"/>
  <c r="E3095" i="1"/>
  <c r="E3094" i="1"/>
  <c r="E3093" i="1"/>
  <c r="E3092" i="1"/>
  <c r="E3091" i="1"/>
  <c r="E3090" i="1"/>
  <c r="E3089" i="1"/>
  <c r="E3088" i="1"/>
  <c r="E3087" i="1"/>
  <c r="E3086" i="1"/>
  <c r="E3085" i="1"/>
  <c r="E3084" i="1"/>
  <c r="E3083" i="1"/>
  <c r="E3082" i="1"/>
  <c r="E3081" i="1"/>
  <c r="E3080" i="1"/>
  <c r="E3079" i="1"/>
  <c r="E3078" i="1"/>
  <c r="E3077" i="1"/>
  <c r="E3076" i="1"/>
  <c r="E3075" i="1"/>
  <c r="E3074" i="1"/>
  <c r="E3073" i="1"/>
  <c r="E3072" i="1"/>
  <c r="E3071" i="1"/>
  <c r="E3070" i="1"/>
  <c r="E3069" i="1"/>
  <c r="E3068" i="1"/>
  <c r="E3067" i="1"/>
  <c r="E3066" i="1"/>
  <c r="E3065" i="1"/>
  <c r="E3064" i="1"/>
  <c r="E3063" i="1"/>
  <c r="E3062" i="1"/>
  <c r="E3061" i="1"/>
  <c r="E3060" i="1"/>
  <c r="E3059" i="1"/>
  <c r="E3058" i="1"/>
  <c r="E3057" i="1"/>
  <c r="E3056" i="1"/>
  <c r="E3055" i="1"/>
  <c r="E3054" i="1"/>
  <c r="E3053" i="1"/>
  <c r="E3052" i="1"/>
  <c r="E3051" i="1"/>
  <c r="E3050" i="1"/>
  <c r="E3049" i="1"/>
  <c r="E3048" i="1"/>
  <c r="E3047" i="1"/>
  <c r="E3046" i="1"/>
  <c r="E3045" i="1"/>
  <c r="E3044" i="1"/>
  <c r="E3043" i="1"/>
  <c r="E3042" i="1"/>
  <c r="E3041" i="1"/>
  <c r="E3040" i="1"/>
  <c r="E3039" i="1"/>
  <c r="E3038" i="1"/>
  <c r="E3037" i="1"/>
  <c r="E3036" i="1"/>
  <c r="E3035" i="1"/>
  <c r="E3034" i="1"/>
  <c r="E3033" i="1"/>
  <c r="E3032" i="1"/>
  <c r="E3031" i="1"/>
  <c r="E3030" i="1"/>
  <c r="E3029" i="1"/>
  <c r="E3028" i="1"/>
  <c r="E3027" i="1"/>
  <c r="E3026" i="1"/>
  <c r="E3025" i="1"/>
  <c r="E3024" i="1"/>
  <c r="E3023" i="1"/>
  <c r="E3022" i="1"/>
  <c r="E3021" i="1"/>
  <c r="E3020" i="1"/>
  <c r="E3019" i="1"/>
  <c r="E3018" i="1"/>
  <c r="E3017" i="1"/>
  <c r="E3016" i="1"/>
  <c r="E3015" i="1"/>
  <c r="E3014" i="1"/>
  <c r="E3013" i="1"/>
  <c r="E3012" i="1"/>
  <c r="E3011" i="1"/>
  <c r="E3010" i="1"/>
  <c r="E3009" i="1"/>
  <c r="E3008" i="1"/>
  <c r="E3007" i="1"/>
  <c r="E3006" i="1"/>
  <c r="E3005" i="1"/>
  <c r="E3004" i="1"/>
  <c r="E3003" i="1"/>
  <c r="E3002" i="1"/>
  <c r="E3001" i="1"/>
  <c r="E3000" i="1"/>
  <c r="E2999" i="1"/>
  <c r="E2998" i="1"/>
  <c r="E2997" i="1"/>
  <c r="E2996" i="1"/>
  <c r="E2995" i="1"/>
  <c r="E2994" i="1"/>
  <c r="E2993" i="1"/>
  <c r="E2992" i="1"/>
  <c r="E2991" i="1"/>
  <c r="E2990" i="1"/>
  <c r="E2989" i="1"/>
  <c r="E2988" i="1"/>
  <c r="E2987" i="1"/>
  <c r="E2986" i="1"/>
  <c r="E2985" i="1"/>
  <c r="E2984" i="1"/>
  <c r="E2983" i="1"/>
  <c r="E2982" i="1"/>
  <c r="E2981" i="1"/>
  <c r="E2980" i="1"/>
  <c r="E2979" i="1"/>
  <c r="E2978" i="1"/>
  <c r="E2977" i="1"/>
  <c r="E2976" i="1"/>
  <c r="E2975" i="1"/>
  <c r="E2974" i="1"/>
  <c r="E2973" i="1"/>
  <c r="E2972" i="1"/>
  <c r="E2971" i="1"/>
  <c r="E2970" i="1"/>
  <c r="E2969" i="1"/>
  <c r="E2968" i="1"/>
  <c r="E2967" i="1"/>
  <c r="E2966" i="1"/>
  <c r="E2965" i="1"/>
  <c r="E2964" i="1"/>
  <c r="E2963" i="1"/>
  <c r="E2962" i="1"/>
  <c r="E2961" i="1"/>
  <c r="E2960" i="1"/>
  <c r="E2959" i="1"/>
  <c r="E2958" i="1"/>
  <c r="E2957" i="1"/>
  <c r="E2956" i="1"/>
  <c r="E2955" i="1"/>
  <c r="E2954" i="1"/>
  <c r="E2953" i="1"/>
  <c r="E2952" i="1"/>
  <c r="E2951" i="1"/>
  <c r="E2950" i="1"/>
  <c r="E2949" i="1"/>
  <c r="E2948" i="1"/>
  <c r="E2947" i="1"/>
  <c r="E2946" i="1"/>
  <c r="E2945" i="1"/>
  <c r="E2944" i="1"/>
  <c r="E2943" i="1"/>
  <c r="E2942" i="1"/>
  <c r="E2941" i="1"/>
  <c r="E2940" i="1"/>
  <c r="E2939" i="1"/>
  <c r="E2938" i="1"/>
  <c r="E2937" i="1"/>
  <c r="E2936" i="1"/>
  <c r="E2935" i="1"/>
  <c r="E2934" i="1"/>
  <c r="E2933" i="1"/>
  <c r="E2932" i="1"/>
  <c r="E2931" i="1"/>
  <c r="E2930" i="1"/>
  <c r="E2929" i="1"/>
  <c r="E2928" i="1"/>
  <c r="E2927" i="1"/>
  <c r="E2926" i="1"/>
  <c r="E2925" i="1"/>
  <c r="E2924" i="1"/>
  <c r="E2923" i="1"/>
  <c r="E2922" i="1"/>
  <c r="E2921" i="1"/>
  <c r="E2920" i="1"/>
  <c r="E2919" i="1"/>
  <c r="E2918" i="1"/>
  <c r="E2917" i="1"/>
  <c r="E2916" i="1"/>
  <c r="E2915" i="1"/>
  <c r="E2914" i="1"/>
  <c r="E2913" i="1"/>
  <c r="E2912" i="1"/>
  <c r="E2911" i="1"/>
  <c r="E2910" i="1"/>
  <c r="E2909" i="1"/>
  <c r="E2908" i="1"/>
  <c r="E2907" i="1"/>
  <c r="E2906" i="1"/>
  <c r="E2905" i="1"/>
  <c r="E2904" i="1"/>
  <c r="E2903" i="1"/>
  <c r="E2902" i="1"/>
  <c r="E2901" i="1"/>
  <c r="E2900" i="1"/>
  <c r="E2899" i="1"/>
  <c r="E2898" i="1"/>
  <c r="E2897" i="1"/>
  <c r="E2896" i="1"/>
  <c r="E2895" i="1"/>
  <c r="E2894" i="1"/>
  <c r="E2893" i="1"/>
  <c r="E2892" i="1"/>
  <c r="E2891" i="1"/>
  <c r="E2890" i="1"/>
  <c r="E2889" i="1"/>
  <c r="E2888" i="1"/>
  <c r="E2887" i="1"/>
  <c r="E2886" i="1"/>
  <c r="E2885" i="1"/>
  <c r="E2884" i="1"/>
  <c r="E2883" i="1"/>
  <c r="E2882" i="1"/>
  <c r="E2881" i="1"/>
  <c r="E2880" i="1"/>
  <c r="E2879" i="1"/>
  <c r="E2878" i="1"/>
  <c r="E2877" i="1"/>
  <c r="E2876" i="1"/>
  <c r="E2875" i="1"/>
  <c r="E2874" i="1"/>
  <c r="E2873" i="1"/>
  <c r="E2872" i="1"/>
  <c r="E2871" i="1"/>
  <c r="E2870" i="1"/>
  <c r="E2869" i="1"/>
  <c r="E2868" i="1"/>
  <c r="E2867" i="1"/>
  <c r="E2866" i="1"/>
  <c r="E2865" i="1"/>
  <c r="E2864" i="1"/>
  <c r="E2863" i="1"/>
  <c r="E2862" i="1"/>
  <c r="E2861" i="1"/>
  <c r="E2860" i="1"/>
  <c r="E2859" i="1"/>
  <c r="E2858" i="1"/>
  <c r="E2857" i="1"/>
  <c r="E2856" i="1"/>
  <c r="E2855" i="1"/>
  <c r="E2854" i="1"/>
  <c r="E2853" i="1"/>
  <c r="E2852" i="1"/>
  <c r="E2851" i="1"/>
  <c r="E2850" i="1"/>
  <c r="E2849" i="1"/>
  <c r="E2848" i="1"/>
  <c r="E2847" i="1"/>
  <c r="E2846" i="1"/>
  <c r="E2845" i="1"/>
  <c r="E2844" i="1"/>
  <c r="E2843" i="1"/>
  <c r="E2842" i="1"/>
  <c r="E2841" i="1"/>
  <c r="E2840" i="1"/>
  <c r="E2839" i="1"/>
  <c r="E2838" i="1"/>
  <c r="E2837" i="1"/>
  <c r="E2836" i="1"/>
  <c r="E2835" i="1"/>
  <c r="E2834" i="1"/>
  <c r="E2833" i="1"/>
  <c r="E2832" i="1"/>
  <c r="E2831" i="1"/>
  <c r="E2830" i="1"/>
  <c r="E2829" i="1"/>
  <c r="E2828" i="1"/>
  <c r="E2827" i="1"/>
  <c r="E2826" i="1"/>
  <c r="E2825" i="1"/>
  <c r="E2824" i="1"/>
  <c r="E2823" i="1"/>
  <c r="E2822" i="1"/>
  <c r="E2821" i="1"/>
  <c r="E2820" i="1"/>
  <c r="E2819" i="1"/>
  <c r="E2818" i="1"/>
  <c r="E2817" i="1"/>
  <c r="E2816" i="1"/>
  <c r="E2815" i="1"/>
  <c r="E2814" i="1"/>
  <c r="E2813" i="1"/>
  <c r="E2812" i="1"/>
  <c r="E2811" i="1"/>
  <c r="E2810" i="1"/>
  <c r="E2809" i="1"/>
  <c r="E2808" i="1"/>
  <c r="E2807" i="1"/>
  <c r="E2806" i="1"/>
  <c r="E2805" i="1"/>
  <c r="E2804" i="1"/>
  <c r="E2803" i="1"/>
  <c r="E2802" i="1"/>
  <c r="E2801" i="1"/>
  <c r="E2800" i="1"/>
  <c r="E2799" i="1"/>
  <c r="E2798" i="1"/>
  <c r="E2797" i="1"/>
  <c r="E2796" i="1"/>
  <c r="E2795" i="1"/>
  <c r="E2794" i="1"/>
  <c r="E2793" i="1"/>
  <c r="E2792" i="1"/>
  <c r="E2791" i="1"/>
  <c r="E2790" i="1"/>
  <c r="E2789" i="1"/>
  <c r="E2788" i="1"/>
  <c r="E2787" i="1"/>
  <c r="E2786" i="1"/>
  <c r="E2785" i="1"/>
  <c r="E2784" i="1"/>
  <c r="E2783" i="1"/>
  <c r="E2782" i="1"/>
  <c r="E2781" i="1"/>
  <c r="E2780" i="1"/>
  <c r="E2779" i="1"/>
  <c r="E2778" i="1"/>
  <c r="E2777" i="1"/>
  <c r="E2776" i="1"/>
  <c r="E2775" i="1"/>
  <c r="E2774" i="1"/>
  <c r="E2773" i="1"/>
  <c r="E2772" i="1"/>
  <c r="E2771" i="1"/>
  <c r="E2770" i="1"/>
  <c r="E2769" i="1"/>
  <c r="E2768" i="1"/>
  <c r="E2767" i="1"/>
  <c r="E2766" i="1"/>
  <c r="E2765" i="1"/>
  <c r="E2764" i="1"/>
  <c r="E2763" i="1"/>
  <c r="E2762" i="1"/>
  <c r="E2761" i="1"/>
  <c r="E2760" i="1"/>
  <c r="E2759" i="1"/>
  <c r="E2758" i="1"/>
  <c r="E2757" i="1"/>
  <c r="E2756" i="1"/>
  <c r="E2755" i="1"/>
  <c r="E2754" i="1"/>
  <c r="E2753" i="1"/>
  <c r="E2752" i="1"/>
  <c r="E2751" i="1"/>
  <c r="E2750" i="1"/>
  <c r="E2749" i="1"/>
  <c r="E2748" i="1"/>
  <c r="E2747" i="1"/>
  <c r="E2746" i="1"/>
  <c r="E2745" i="1"/>
  <c r="E2744" i="1"/>
  <c r="E2743" i="1"/>
  <c r="E2742" i="1"/>
  <c r="E2741" i="1"/>
  <c r="E2740" i="1"/>
  <c r="E2739" i="1"/>
  <c r="E2738" i="1"/>
  <c r="E2737" i="1"/>
  <c r="E2736" i="1"/>
  <c r="E2735" i="1"/>
  <c r="E2734" i="1"/>
  <c r="E2733" i="1"/>
  <c r="E2732" i="1"/>
  <c r="E2731" i="1"/>
  <c r="E2730" i="1"/>
  <c r="E2729" i="1"/>
  <c r="E2728" i="1"/>
  <c r="E2727" i="1"/>
  <c r="E2726" i="1"/>
  <c r="E2725" i="1"/>
  <c r="E2724" i="1"/>
  <c r="E2723" i="1"/>
  <c r="E2722" i="1"/>
  <c r="E2721" i="1"/>
  <c r="E2720" i="1"/>
  <c r="E2719" i="1"/>
  <c r="E2718" i="1"/>
  <c r="E2717" i="1"/>
  <c r="E2716" i="1"/>
  <c r="E2715" i="1"/>
  <c r="E2714" i="1"/>
  <c r="E2713" i="1"/>
  <c r="E2712" i="1"/>
  <c r="E2711" i="1"/>
  <c r="E2710" i="1"/>
  <c r="E2709" i="1"/>
  <c r="E2708" i="1"/>
  <c r="E2707" i="1"/>
  <c r="E2706" i="1"/>
  <c r="E2705" i="1"/>
  <c r="E2704" i="1"/>
  <c r="E2703" i="1"/>
  <c r="E2702" i="1"/>
  <c r="E2701" i="1"/>
  <c r="E2700" i="1"/>
  <c r="E2699" i="1"/>
  <c r="E2698" i="1"/>
  <c r="E2697" i="1"/>
  <c r="E2696" i="1"/>
  <c r="E2695" i="1"/>
  <c r="E2694" i="1"/>
  <c r="E2693" i="1"/>
  <c r="E2692" i="1"/>
  <c r="E2691" i="1"/>
  <c r="E2690" i="1"/>
  <c r="E2689" i="1"/>
  <c r="E2688" i="1"/>
  <c r="E2687" i="1"/>
  <c r="E2686" i="1"/>
  <c r="E2685" i="1"/>
  <c r="E2684" i="1"/>
  <c r="E2683" i="1"/>
  <c r="E2682" i="1"/>
  <c r="E2681" i="1"/>
  <c r="E2680" i="1"/>
  <c r="E2679" i="1"/>
  <c r="E2678" i="1"/>
  <c r="E2677" i="1"/>
  <c r="E2676" i="1"/>
  <c r="E2675" i="1"/>
  <c r="E2674" i="1"/>
  <c r="E2673" i="1"/>
  <c r="E2672" i="1"/>
  <c r="E2671" i="1"/>
  <c r="E2670" i="1"/>
  <c r="E2669" i="1"/>
  <c r="E2668" i="1"/>
  <c r="E2667" i="1"/>
  <c r="E2666" i="1"/>
  <c r="E2665" i="1"/>
  <c r="E2664" i="1"/>
  <c r="E2663" i="1"/>
  <c r="E2662" i="1"/>
  <c r="E2661" i="1"/>
  <c r="E2660" i="1"/>
  <c r="E2659" i="1"/>
  <c r="E2658" i="1"/>
  <c r="E2657" i="1"/>
  <c r="E2656" i="1"/>
  <c r="E2655" i="1"/>
  <c r="E2654" i="1"/>
  <c r="E2653" i="1"/>
  <c r="E2652" i="1"/>
  <c r="E2651" i="1"/>
  <c r="E2650" i="1"/>
  <c r="E2649" i="1"/>
  <c r="E2648" i="1"/>
  <c r="E2647" i="1"/>
  <c r="E2646" i="1"/>
  <c r="E2645" i="1"/>
  <c r="E2644" i="1"/>
  <c r="E2643" i="1"/>
  <c r="E2642" i="1"/>
  <c r="E2641" i="1"/>
  <c r="E2640" i="1"/>
  <c r="E2639" i="1"/>
  <c r="E2638" i="1"/>
  <c r="E2637" i="1"/>
  <c r="E2636" i="1"/>
  <c r="E2635" i="1"/>
  <c r="E2634" i="1"/>
  <c r="E2633" i="1"/>
  <c r="E2632" i="1"/>
  <c r="E2631" i="1"/>
  <c r="E2630" i="1"/>
  <c r="E2629" i="1"/>
  <c r="E2628" i="1"/>
  <c r="E2627" i="1"/>
  <c r="E2626" i="1"/>
  <c r="E2625" i="1"/>
  <c r="E2624" i="1"/>
  <c r="E2623" i="1"/>
  <c r="E2622" i="1"/>
  <c r="E2621" i="1"/>
  <c r="E2620" i="1"/>
  <c r="E2619" i="1"/>
  <c r="E2618" i="1"/>
  <c r="E2617" i="1"/>
  <c r="E2616" i="1"/>
  <c r="E2615" i="1"/>
  <c r="E2614" i="1"/>
  <c r="E2613" i="1"/>
  <c r="E2612" i="1"/>
  <c r="E2611" i="1"/>
  <c r="E2610" i="1"/>
  <c r="E2609" i="1"/>
  <c r="E2608" i="1"/>
  <c r="E2607" i="1"/>
  <c r="E2606" i="1"/>
  <c r="E2605" i="1"/>
  <c r="E2604" i="1"/>
  <c r="E2603" i="1"/>
  <c r="E2602" i="1"/>
  <c r="E2601" i="1"/>
  <c r="E2600" i="1"/>
  <c r="E2599" i="1"/>
  <c r="E2598" i="1"/>
  <c r="E2597" i="1"/>
  <c r="E2596" i="1"/>
  <c r="E2595" i="1"/>
  <c r="E2594" i="1"/>
  <c r="E2593" i="1"/>
  <c r="E2592" i="1"/>
  <c r="E2591" i="1"/>
  <c r="E2590" i="1"/>
  <c r="E2589" i="1"/>
  <c r="E2588" i="1"/>
  <c r="E2587" i="1"/>
  <c r="E2586" i="1"/>
  <c r="E2585" i="1"/>
  <c r="E2584" i="1"/>
  <c r="E2583" i="1"/>
  <c r="E2582" i="1"/>
  <c r="E2581" i="1"/>
  <c r="E2580" i="1"/>
  <c r="E2579" i="1"/>
  <c r="E2578" i="1"/>
  <c r="E2577" i="1"/>
  <c r="E2576" i="1"/>
  <c r="E2575" i="1"/>
  <c r="E2574" i="1"/>
  <c r="E2573" i="1"/>
  <c r="E2572" i="1"/>
  <c r="E2571" i="1"/>
  <c r="E2570" i="1"/>
  <c r="E2569" i="1"/>
  <c r="E2568" i="1"/>
  <c r="E2567" i="1"/>
  <c r="E2566" i="1"/>
  <c r="E2565" i="1"/>
  <c r="E2564" i="1"/>
  <c r="E2563" i="1"/>
  <c r="E2562" i="1"/>
  <c r="E2561" i="1"/>
  <c r="E2560" i="1"/>
  <c r="E2559" i="1"/>
  <c r="E2558" i="1"/>
  <c r="E2557" i="1"/>
  <c r="E2556" i="1"/>
  <c r="E2555" i="1"/>
  <c r="E2554" i="1"/>
  <c r="E2553" i="1"/>
  <c r="E2552" i="1"/>
  <c r="E2551" i="1"/>
  <c r="E2550" i="1"/>
  <c r="E2549" i="1"/>
  <c r="E2548" i="1"/>
  <c r="E2547" i="1"/>
  <c r="E2546" i="1"/>
  <c r="E2545" i="1"/>
  <c r="E2544" i="1"/>
  <c r="E2543" i="1"/>
  <c r="E2542" i="1"/>
  <c r="E2541" i="1"/>
  <c r="E2540" i="1"/>
  <c r="E2539" i="1"/>
  <c r="E2538" i="1"/>
  <c r="E2537" i="1"/>
  <c r="E2536" i="1"/>
  <c r="E2535" i="1"/>
  <c r="E2534" i="1"/>
  <c r="E2533" i="1"/>
  <c r="E2532" i="1"/>
  <c r="E2531" i="1"/>
  <c r="E2530" i="1"/>
  <c r="E2529" i="1"/>
  <c r="E2528" i="1"/>
  <c r="E2527" i="1"/>
  <c r="E2526" i="1"/>
  <c r="E2525" i="1"/>
  <c r="E2524" i="1"/>
  <c r="E2523" i="1"/>
  <c r="E2522" i="1"/>
  <c r="E2521" i="1"/>
  <c r="E2520" i="1"/>
  <c r="E2519" i="1"/>
  <c r="E2518" i="1"/>
  <c r="E2517" i="1"/>
  <c r="E2516" i="1"/>
  <c r="E2515" i="1"/>
  <c r="E2514" i="1"/>
  <c r="E2513" i="1"/>
  <c r="E2512" i="1"/>
  <c r="E2511" i="1"/>
  <c r="E2510" i="1"/>
  <c r="E2509" i="1"/>
  <c r="E2508" i="1"/>
  <c r="E2507" i="1"/>
  <c r="E2506" i="1"/>
  <c r="E2505" i="1"/>
  <c r="E2504" i="1"/>
  <c r="E2503" i="1"/>
  <c r="E2502" i="1"/>
  <c r="E2501" i="1"/>
  <c r="E2500" i="1"/>
  <c r="E2499" i="1"/>
  <c r="E2498" i="1"/>
  <c r="E2497" i="1"/>
  <c r="E2496" i="1"/>
  <c r="E2495" i="1"/>
  <c r="E2494" i="1"/>
  <c r="E2493" i="1"/>
  <c r="E2492" i="1"/>
  <c r="E2491" i="1"/>
  <c r="E2490" i="1"/>
  <c r="E2489" i="1"/>
  <c r="E2488" i="1"/>
  <c r="E2487" i="1"/>
  <c r="E2486" i="1"/>
  <c r="E2485" i="1"/>
  <c r="E2484" i="1"/>
  <c r="E2483" i="1"/>
  <c r="E2482" i="1"/>
  <c r="E2481" i="1"/>
  <c r="E2480" i="1"/>
  <c r="E2479" i="1"/>
  <c r="E2478" i="1"/>
  <c r="E2477" i="1"/>
  <c r="E2476" i="1"/>
  <c r="E2475" i="1"/>
  <c r="E2474" i="1"/>
  <c r="E2473" i="1"/>
  <c r="E2472" i="1"/>
  <c r="E2471" i="1"/>
  <c r="E2470" i="1"/>
  <c r="E2469" i="1"/>
  <c r="E2468" i="1"/>
  <c r="E2467" i="1"/>
  <c r="E2466" i="1"/>
  <c r="E2465" i="1"/>
  <c r="E2464" i="1"/>
  <c r="E2463" i="1"/>
  <c r="E2462" i="1"/>
  <c r="E2461" i="1"/>
  <c r="E2460" i="1"/>
  <c r="E2459" i="1"/>
  <c r="E2458" i="1"/>
  <c r="E2457" i="1"/>
  <c r="E2456" i="1"/>
  <c r="E2455" i="1"/>
  <c r="E2454" i="1"/>
  <c r="E2453" i="1"/>
  <c r="E2452" i="1"/>
  <c r="E2451" i="1"/>
  <c r="E2450" i="1"/>
  <c r="E2449" i="1"/>
  <c r="E2448" i="1"/>
  <c r="E2447" i="1"/>
  <c r="E2446" i="1"/>
  <c r="E2445" i="1"/>
  <c r="E2444" i="1"/>
  <c r="E2443" i="1"/>
  <c r="E2442" i="1"/>
  <c r="E2441" i="1"/>
  <c r="E2440" i="1"/>
  <c r="E2439" i="1"/>
  <c r="E2438" i="1"/>
  <c r="E2437" i="1"/>
  <c r="E2436" i="1"/>
  <c r="E2435" i="1"/>
  <c r="E2434" i="1"/>
  <c r="E2433" i="1"/>
  <c r="E2432" i="1"/>
  <c r="E2431" i="1"/>
  <c r="E2430" i="1"/>
  <c r="E2429" i="1"/>
  <c r="E2428" i="1"/>
  <c r="E2427" i="1"/>
  <c r="E2426" i="1"/>
  <c r="E2425" i="1"/>
  <c r="E2424" i="1"/>
  <c r="E2423" i="1"/>
  <c r="E2422" i="1"/>
  <c r="E2421" i="1"/>
  <c r="E2420" i="1"/>
  <c r="E2419" i="1"/>
  <c r="E2418" i="1"/>
  <c r="E2417" i="1"/>
  <c r="E2416" i="1"/>
  <c r="E2415" i="1"/>
  <c r="E2414" i="1"/>
  <c r="E2413" i="1"/>
  <c r="E2412" i="1"/>
  <c r="E2411" i="1"/>
  <c r="E2410" i="1"/>
  <c r="E2409" i="1"/>
  <c r="E2408" i="1"/>
  <c r="E2407" i="1"/>
  <c r="E2406" i="1"/>
  <c r="E2405" i="1"/>
  <c r="E2404" i="1"/>
  <c r="E2403" i="1"/>
  <c r="E2402" i="1"/>
  <c r="E2401" i="1"/>
  <c r="E2400" i="1"/>
  <c r="E2399" i="1"/>
  <c r="E2398" i="1"/>
  <c r="E2397" i="1"/>
  <c r="E2396" i="1"/>
  <c r="E2395" i="1"/>
  <c r="E2394" i="1"/>
  <c r="E2393" i="1"/>
  <c r="E2392" i="1"/>
  <c r="E2391" i="1"/>
  <c r="E2390" i="1"/>
  <c r="E2389" i="1"/>
  <c r="E2388" i="1"/>
  <c r="E2387" i="1"/>
  <c r="E2386" i="1"/>
  <c r="E2385" i="1"/>
  <c r="E2384" i="1"/>
  <c r="E2383" i="1"/>
  <c r="E2382" i="1"/>
  <c r="E2381" i="1"/>
  <c r="E2380" i="1"/>
  <c r="E2379" i="1"/>
  <c r="E2378" i="1"/>
  <c r="E2377" i="1"/>
  <c r="E2376" i="1"/>
  <c r="E2375" i="1"/>
  <c r="E2374" i="1"/>
  <c r="E2373" i="1"/>
  <c r="E2372" i="1"/>
  <c r="E2371" i="1"/>
  <c r="E2370" i="1"/>
  <c r="E2369" i="1"/>
  <c r="E2368" i="1"/>
  <c r="E2367" i="1"/>
  <c r="E2366" i="1"/>
  <c r="E2365" i="1"/>
  <c r="E2364" i="1"/>
  <c r="E2363" i="1"/>
  <c r="E2362" i="1"/>
  <c r="E2361" i="1"/>
  <c r="E2360" i="1"/>
  <c r="E2359" i="1"/>
  <c r="E2358" i="1"/>
  <c r="E2357" i="1"/>
  <c r="E2356" i="1"/>
  <c r="E2355" i="1"/>
  <c r="E2354" i="1"/>
  <c r="E2353" i="1"/>
  <c r="E2352" i="1"/>
  <c r="E2351" i="1"/>
  <c r="E2350" i="1"/>
  <c r="E2349" i="1"/>
  <c r="E2348" i="1"/>
  <c r="E2347" i="1"/>
  <c r="E2346" i="1"/>
  <c r="E2345" i="1"/>
  <c r="E2344" i="1"/>
  <c r="E2343" i="1"/>
  <c r="E2342" i="1"/>
  <c r="E2341" i="1"/>
  <c r="E2340" i="1"/>
  <c r="E2339" i="1"/>
  <c r="E2338" i="1"/>
  <c r="E2337" i="1"/>
  <c r="E2336" i="1"/>
  <c r="E2335" i="1"/>
  <c r="E2334" i="1"/>
  <c r="E2333" i="1"/>
  <c r="E2332" i="1"/>
  <c r="E2331" i="1"/>
  <c r="E2330" i="1"/>
  <c r="E2329" i="1"/>
  <c r="E2328" i="1"/>
  <c r="E2327" i="1"/>
  <c r="E2326" i="1"/>
  <c r="E2325" i="1"/>
  <c r="E2324" i="1"/>
  <c r="E2323" i="1"/>
  <c r="E2322" i="1"/>
  <c r="E2321" i="1"/>
  <c r="E2320" i="1"/>
  <c r="E2319" i="1"/>
  <c r="E2318" i="1"/>
  <c r="E2317" i="1"/>
  <c r="E2316" i="1"/>
  <c r="E2315" i="1"/>
  <c r="E2314" i="1"/>
  <c r="E2313" i="1"/>
  <c r="E2312" i="1"/>
  <c r="E2311" i="1"/>
  <c r="E2310" i="1"/>
  <c r="E2309" i="1"/>
  <c r="E2308" i="1"/>
  <c r="E2307" i="1"/>
  <c r="E2306" i="1"/>
  <c r="E2305" i="1"/>
  <c r="E2304" i="1"/>
  <c r="E2303" i="1"/>
  <c r="E2302" i="1"/>
  <c r="E2301" i="1"/>
  <c r="E2300" i="1"/>
  <c r="E2299" i="1"/>
  <c r="E2298" i="1"/>
  <c r="E2297" i="1"/>
  <c r="E2296" i="1"/>
  <c r="E2295" i="1"/>
  <c r="E2294" i="1"/>
  <c r="E2293" i="1"/>
  <c r="E2292" i="1"/>
  <c r="E2291" i="1"/>
  <c r="E2290" i="1"/>
  <c r="E2289" i="1"/>
  <c r="E2288" i="1"/>
  <c r="E2287" i="1"/>
  <c r="E2286" i="1"/>
  <c r="E2285" i="1"/>
  <c r="E2284" i="1"/>
  <c r="E2283" i="1"/>
  <c r="E2282" i="1"/>
  <c r="E2281" i="1"/>
  <c r="E2280" i="1"/>
  <c r="E2279" i="1"/>
  <c r="E2278" i="1"/>
  <c r="E2277" i="1"/>
  <c r="E2276" i="1"/>
  <c r="E2275" i="1"/>
  <c r="E2274" i="1"/>
  <c r="E2273" i="1"/>
  <c r="E2272" i="1"/>
  <c r="E2271" i="1"/>
  <c r="E2270" i="1"/>
  <c r="E2269" i="1"/>
  <c r="E2268" i="1"/>
  <c r="E2267" i="1"/>
  <c r="E2266" i="1"/>
  <c r="E2265" i="1"/>
  <c r="E2264" i="1"/>
  <c r="E2263" i="1"/>
  <c r="E2262" i="1"/>
  <c r="E2261" i="1"/>
  <c r="E2260" i="1"/>
  <c r="E2259" i="1"/>
  <c r="E2258" i="1"/>
  <c r="E2257" i="1"/>
  <c r="E2256" i="1"/>
  <c r="E2255" i="1"/>
  <c r="E2254" i="1"/>
  <c r="E2253" i="1"/>
  <c r="E2252" i="1"/>
  <c r="E2251" i="1"/>
  <c r="E2250" i="1"/>
  <c r="E2249" i="1"/>
  <c r="E2248" i="1"/>
  <c r="E2247" i="1"/>
  <c r="E2246" i="1"/>
  <c r="E2245" i="1"/>
  <c r="E2244" i="1"/>
  <c r="E2243" i="1"/>
  <c r="E2242" i="1"/>
  <c r="E2241" i="1"/>
  <c r="E2240" i="1"/>
  <c r="E2239" i="1"/>
  <c r="E2238" i="1"/>
  <c r="E2237" i="1"/>
  <c r="E2236" i="1"/>
  <c r="E2235" i="1"/>
  <c r="E2234" i="1"/>
  <c r="E2233" i="1"/>
  <c r="E2232" i="1"/>
  <c r="E2231" i="1"/>
  <c r="E2230" i="1"/>
  <c r="E2229" i="1"/>
  <c r="E2228" i="1"/>
  <c r="E2227" i="1"/>
  <c r="E2226" i="1"/>
  <c r="E2225" i="1"/>
  <c r="E2224" i="1"/>
  <c r="E2223" i="1"/>
  <c r="E2222" i="1"/>
  <c r="E2221" i="1"/>
  <c r="E2220" i="1"/>
  <c r="E2219" i="1"/>
  <c r="E2218" i="1"/>
  <c r="E2217" i="1"/>
  <c r="E2216" i="1"/>
  <c r="E2215" i="1"/>
  <c r="E2214" i="1"/>
  <c r="E2213" i="1"/>
  <c r="E2212" i="1"/>
  <c r="E2211" i="1"/>
  <c r="E2210" i="1"/>
  <c r="E2209" i="1"/>
  <c r="E2208" i="1"/>
  <c r="E2207" i="1"/>
  <c r="E2206" i="1"/>
  <c r="E2205" i="1"/>
  <c r="E2204" i="1"/>
  <c r="E2203" i="1"/>
  <c r="E2202" i="1"/>
  <c r="E2201" i="1"/>
  <c r="E2200" i="1"/>
  <c r="E2199" i="1"/>
  <c r="E2198" i="1"/>
  <c r="E2197" i="1"/>
  <c r="E2196" i="1"/>
  <c r="E2195" i="1"/>
  <c r="E2194" i="1"/>
  <c r="E2193" i="1"/>
  <c r="E2192" i="1"/>
  <c r="E2191" i="1"/>
  <c r="E2190" i="1"/>
  <c r="E2189" i="1"/>
  <c r="E2188" i="1"/>
  <c r="E2187" i="1"/>
  <c r="E2186" i="1"/>
  <c r="E2185" i="1"/>
  <c r="E2184" i="1"/>
  <c r="E2183" i="1"/>
  <c r="E2182" i="1"/>
  <c r="E2181" i="1"/>
  <c r="E2180" i="1"/>
  <c r="E2179" i="1"/>
  <c r="E2178" i="1"/>
  <c r="E2177" i="1"/>
  <c r="E2176" i="1"/>
  <c r="E2175" i="1"/>
  <c r="E2174" i="1"/>
  <c r="E2173" i="1"/>
  <c r="E2172" i="1"/>
  <c r="E2171" i="1"/>
  <c r="E2170" i="1"/>
  <c r="E2169" i="1"/>
  <c r="E2168" i="1"/>
  <c r="E2167" i="1"/>
  <c r="E2166" i="1"/>
  <c r="E2165" i="1"/>
  <c r="E2164" i="1"/>
  <c r="E2163" i="1"/>
  <c r="E2162" i="1"/>
  <c r="E2161" i="1"/>
  <c r="E2160" i="1"/>
  <c r="E2159" i="1"/>
  <c r="E2158" i="1"/>
  <c r="E2157" i="1"/>
  <c r="E2156" i="1"/>
  <c r="E2155" i="1"/>
  <c r="E2154" i="1"/>
  <c r="E2153" i="1"/>
  <c r="E2152" i="1"/>
  <c r="E2151" i="1"/>
  <c r="E2150" i="1"/>
  <c r="E2149" i="1"/>
  <c r="E2148" i="1"/>
  <c r="E2147" i="1"/>
  <c r="E2146" i="1"/>
  <c r="E2145" i="1"/>
  <c r="E2144" i="1"/>
  <c r="E2143" i="1"/>
  <c r="E2142" i="1"/>
  <c r="E2141" i="1"/>
  <c r="E2140" i="1"/>
  <c r="E2139" i="1"/>
  <c r="E2138" i="1"/>
  <c r="E2137" i="1"/>
  <c r="E2136" i="1"/>
  <c r="E2135" i="1"/>
  <c r="E2134" i="1"/>
  <c r="E2133" i="1"/>
  <c r="E2132" i="1"/>
  <c r="E2131" i="1"/>
  <c r="E2130" i="1"/>
  <c r="E2129" i="1"/>
  <c r="E2128" i="1"/>
  <c r="E2127" i="1"/>
  <c r="E2126" i="1"/>
  <c r="E2125" i="1"/>
  <c r="E2124" i="1"/>
  <c r="E2123" i="1"/>
  <c r="E2122" i="1"/>
  <c r="E2121" i="1"/>
  <c r="E2120" i="1"/>
  <c r="E2119" i="1"/>
  <c r="E2118" i="1"/>
  <c r="E2117" i="1"/>
  <c r="E2116" i="1"/>
  <c r="E2115" i="1"/>
  <c r="E2114" i="1"/>
  <c r="E2113" i="1"/>
  <c r="E2112" i="1"/>
  <c r="E2111" i="1"/>
  <c r="E2110" i="1"/>
  <c r="E2109" i="1"/>
  <c r="E2108" i="1"/>
  <c r="E2107" i="1"/>
  <c r="E2106" i="1"/>
  <c r="E2105" i="1"/>
  <c r="E2104" i="1"/>
  <c r="E2103" i="1"/>
  <c r="E2102" i="1"/>
  <c r="E2101" i="1"/>
  <c r="E2100" i="1"/>
  <c r="E2099" i="1"/>
  <c r="E2098" i="1"/>
  <c r="E2097" i="1"/>
  <c r="E2096" i="1"/>
  <c r="E2095" i="1"/>
  <c r="E2094" i="1"/>
  <c r="E2093" i="1"/>
  <c r="E2092" i="1"/>
  <c r="E2091" i="1"/>
  <c r="E2090" i="1"/>
  <c r="E2089" i="1"/>
  <c r="E2088" i="1"/>
  <c r="E2087" i="1"/>
  <c r="E2086" i="1"/>
  <c r="E2085" i="1"/>
  <c r="E2084" i="1"/>
  <c r="E2083" i="1"/>
  <c r="E2082" i="1"/>
  <c r="E2081" i="1"/>
  <c r="E2080" i="1"/>
  <c r="E2079" i="1"/>
  <c r="E2078" i="1"/>
  <c r="E2077" i="1"/>
  <c r="E2076" i="1"/>
  <c r="E2075" i="1"/>
  <c r="E2074" i="1"/>
  <c r="E2073" i="1"/>
  <c r="E2072" i="1"/>
  <c r="E2071" i="1"/>
  <c r="E2070" i="1"/>
  <c r="E2069" i="1"/>
  <c r="E2068" i="1"/>
  <c r="E2067" i="1"/>
  <c r="E2066" i="1"/>
  <c r="E2065" i="1"/>
  <c r="E2064" i="1"/>
  <c r="E2063" i="1"/>
  <c r="E2062" i="1"/>
  <c r="E2061" i="1"/>
  <c r="E2060" i="1"/>
  <c r="E2059" i="1"/>
  <c r="E2058" i="1"/>
  <c r="E2057" i="1"/>
  <c r="E2056" i="1"/>
  <c r="E2055" i="1"/>
  <c r="E2054" i="1"/>
  <c r="E2053" i="1"/>
  <c r="E2052" i="1"/>
  <c r="E2051" i="1"/>
  <c r="E2050" i="1"/>
  <c r="E2049" i="1"/>
  <c r="E2048" i="1"/>
  <c r="E2047" i="1"/>
  <c r="E2046" i="1"/>
  <c r="E2045" i="1"/>
  <c r="E2044" i="1"/>
  <c r="E2043" i="1"/>
  <c r="E2042" i="1"/>
  <c r="E2041" i="1"/>
  <c r="E2040" i="1"/>
  <c r="E2039" i="1"/>
  <c r="E2038" i="1"/>
  <c r="E2037" i="1"/>
  <c r="E2036" i="1"/>
  <c r="E2035" i="1"/>
  <c r="E2034" i="1"/>
  <c r="E2033" i="1"/>
  <c r="E2032" i="1"/>
  <c r="E2031" i="1"/>
  <c r="E2030" i="1"/>
  <c r="E2029" i="1"/>
  <c r="E2028" i="1"/>
  <c r="E2027" i="1"/>
  <c r="E2026" i="1"/>
  <c r="E2025" i="1"/>
  <c r="E2024" i="1"/>
  <c r="E2023" i="1"/>
  <c r="E2022" i="1"/>
  <c r="E2021" i="1"/>
  <c r="E2020" i="1"/>
  <c r="E2019" i="1"/>
  <c r="E2018" i="1"/>
  <c r="E2017" i="1"/>
  <c r="E2016" i="1"/>
  <c r="E2015" i="1"/>
  <c r="E2014" i="1"/>
  <c r="E2013" i="1"/>
  <c r="E2012" i="1"/>
  <c r="E2011" i="1"/>
  <c r="E2010" i="1"/>
  <c r="E2009" i="1"/>
  <c r="E2008" i="1"/>
  <c r="E2007" i="1"/>
  <c r="E2006" i="1"/>
  <c r="E2005" i="1"/>
  <c r="E2004" i="1"/>
  <c r="E2003" i="1"/>
  <c r="E2002" i="1"/>
  <c r="E2001" i="1"/>
  <c r="E2000" i="1"/>
  <c r="E1999" i="1"/>
  <c r="E1998" i="1"/>
  <c r="E1997" i="1"/>
  <c r="E1996" i="1"/>
  <c r="E1995" i="1"/>
  <c r="E1994" i="1"/>
  <c r="E1993" i="1"/>
  <c r="E1992" i="1"/>
  <c r="E1991" i="1"/>
  <c r="E1990" i="1"/>
  <c r="E1989" i="1"/>
  <c r="E1988" i="1"/>
  <c r="E1987" i="1"/>
  <c r="E1986" i="1"/>
  <c r="E1985" i="1"/>
  <c r="E1984" i="1"/>
  <c r="E1983" i="1"/>
  <c r="E1982" i="1"/>
  <c r="E1981" i="1"/>
  <c r="E1980" i="1"/>
  <c r="E1979" i="1"/>
  <c r="E1978" i="1"/>
  <c r="E1977" i="1"/>
  <c r="E1976" i="1"/>
  <c r="E1975" i="1"/>
  <c r="E1974" i="1"/>
  <c r="E1973" i="1"/>
  <c r="E1972" i="1"/>
  <c r="E1971" i="1"/>
  <c r="E1970" i="1"/>
  <c r="E1969" i="1"/>
  <c r="E1968" i="1"/>
  <c r="E1967" i="1"/>
  <c r="E1966" i="1"/>
  <c r="E1965" i="1"/>
  <c r="E1964" i="1"/>
  <c r="E1963" i="1"/>
  <c r="E1962" i="1"/>
  <c r="E1961" i="1"/>
  <c r="E1960" i="1"/>
  <c r="E1959" i="1"/>
  <c r="E1958" i="1"/>
  <c r="E1957" i="1"/>
  <c r="E1956" i="1"/>
  <c r="E1955" i="1"/>
  <c r="E1954" i="1"/>
  <c r="E1953" i="1"/>
  <c r="E1952" i="1"/>
  <c r="E1951" i="1"/>
  <c r="E1950" i="1"/>
  <c r="E1949" i="1"/>
  <c r="E1948" i="1"/>
  <c r="E1947" i="1"/>
  <c r="E1946" i="1"/>
  <c r="E1945" i="1"/>
  <c r="E1944" i="1"/>
  <c r="E1943" i="1"/>
  <c r="E1942" i="1"/>
  <c r="E1941" i="1"/>
  <c r="E1940" i="1"/>
  <c r="E1939" i="1"/>
  <c r="E1938" i="1"/>
  <c r="E1937" i="1"/>
  <c r="E1936" i="1"/>
  <c r="E1935" i="1"/>
  <c r="E1934" i="1"/>
  <c r="E1933" i="1"/>
  <c r="E1932" i="1"/>
  <c r="E1931" i="1"/>
  <c r="E1930" i="1"/>
  <c r="E1929" i="1"/>
  <c r="E1928" i="1"/>
  <c r="E1927" i="1"/>
  <c r="E1926" i="1"/>
  <c r="E1925" i="1"/>
  <c r="E1924" i="1"/>
  <c r="E1923" i="1"/>
  <c r="E1922" i="1"/>
  <c r="E1921" i="1"/>
  <c r="E1920" i="1"/>
  <c r="E1919" i="1"/>
  <c r="E1918" i="1"/>
  <c r="E1917" i="1"/>
  <c r="E1916" i="1"/>
  <c r="E1915" i="1"/>
  <c r="E1914" i="1"/>
  <c r="E1913" i="1"/>
  <c r="E1912" i="1"/>
  <c r="E1911" i="1"/>
  <c r="E1910" i="1"/>
  <c r="E1909" i="1"/>
  <c r="E1908" i="1"/>
  <c r="E1907" i="1"/>
  <c r="E1906" i="1"/>
  <c r="E1905" i="1"/>
  <c r="E1904" i="1"/>
  <c r="E1903" i="1"/>
  <c r="E1902" i="1"/>
  <c r="E1901" i="1"/>
  <c r="E1900" i="1"/>
  <c r="E1899" i="1"/>
  <c r="E1898" i="1"/>
  <c r="E1897" i="1"/>
  <c r="E1896" i="1"/>
  <c r="E1895" i="1"/>
  <c r="E1894" i="1"/>
  <c r="E1893" i="1"/>
  <c r="E1892" i="1"/>
  <c r="E1891" i="1"/>
  <c r="E1890" i="1"/>
  <c r="E1889" i="1"/>
  <c r="E1888" i="1"/>
  <c r="E1887" i="1"/>
  <c r="E1886" i="1"/>
  <c r="E1885" i="1"/>
  <c r="E1884" i="1"/>
  <c r="E1883" i="1"/>
  <c r="E1882" i="1"/>
  <c r="E1881" i="1"/>
  <c r="E1880" i="1"/>
  <c r="E1879" i="1"/>
  <c r="E1878" i="1"/>
  <c r="E1877" i="1"/>
  <c r="E1876" i="1"/>
  <c r="E1875" i="1"/>
  <c r="E1874" i="1"/>
  <c r="E1873" i="1"/>
  <c r="E1872" i="1"/>
  <c r="E1871" i="1"/>
  <c r="E1870" i="1"/>
  <c r="E1869" i="1"/>
  <c r="E1868" i="1"/>
  <c r="E1867" i="1"/>
  <c r="E1866" i="1"/>
  <c r="E1865" i="1"/>
  <c r="E1864" i="1"/>
  <c r="E1863" i="1"/>
  <c r="E1862" i="1"/>
  <c r="E1861" i="1"/>
  <c r="E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E1839" i="1"/>
  <c r="E1838" i="1"/>
  <c r="E1837" i="1"/>
  <c r="E1836" i="1"/>
  <c r="E1835" i="1"/>
  <c r="E1834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821" i="1"/>
  <c r="E1820" i="1"/>
  <c r="E1819" i="1"/>
  <c r="E1818" i="1"/>
  <c r="E1817" i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  <c r="E1779" i="1"/>
  <c r="E1778" i="1"/>
  <c r="E1777" i="1"/>
  <c r="E1776" i="1"/>
  <c r="E1775" i="1"/>
  <c r="E1774" i="1"/>
  <c r="E1773" i="1"/>
  <c r="E1772" i="1"/>
  <c r="E1771" i="1"/>
  <c r="E1770" i="1"/>
  <c r="E1769" i="1"/>
  <c r="E1768" i="1"/>
  <c r="E1767" i="1"/>
  <c r="E1766" i="1"/>
  <c r="E1765" i="1"/>
  <c r="E1764" i="1"/>
  <c r="E1763" i="1"/>
  <c r="E1762" i="1"/>
  <c r="E1761" i="1"/>
  <c r="E1760" i="1"/>
  <c r="E175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4" i="1"/>
  <c r="E1733" i="1"/>
  <c r="E1732" i="1"/>
  <c r="E1731" i="1"/>
  <c r="E1730" i="1"/>
  <c r="E1729" i="1"/>
  <c r="E1728" i="1"/>
  <c r="E1727" i="1"/>
  <c r="E1726" i="1"/>
  <c r="E1725" i="1"/>
  <c r="E1724" i="1"/>
  <c r="E1723" i="1"/>
  <c r="E1722" i="1"/>
  <c r="E1721" i="1"/>
  <c r="E1720" i="1"/>
  <c r="E1719" i="1"/>
  <c r="E1718" i="1"/>
  <c r="E1717" i="1"/>
  <c r="E1716" i="1"/>
  <c r="E1715" i="1"/>
  <c r="E1714" i="1"/>
  <c r="E1713" i="1"/>
  <c r="E1712" i="1"/>
  <c r="E1711" i="1"/>
  <c r="E1710" i="1"/>
  <c r="E1709" i="1"/>
  <c r="E1708" i="1"/>
  <c r="E1707" i="1"/>
  <c r="E1706" i="1"/>
  <c r="E1705" i="1"/>
  <c r="E1704" i="1"/>
  <c r="E1703" i="1"/>
  <c r="E1702" i="1"/>
  <c r="E1701" i="1"/>
  <c r="E1700" i="1"/>
  <c r="E1699" i="1"/>
  <c r="E1698" i="1"/>
  <c r="E1697" i="1"/>
  <c r="E1696" i="1"/>
  <c r="E1695" i="1"/>
  <c r="E1694" i="1"/>
  <c r="E1693" i="1"/>
  <c r="E1692" i="1"/>
  <c r="E1691" i="1"/>
  <c r="E1690" i="1"/>
  <c r="E1689" i="1"/>
  <c r="E1688" i="1"/>
  <c r="E1687" i="1"/>
  <c r="E1686" i="1"/>
  <c r="E1685" i="1"/>
  <c r="E1684" i="1"/>
  <c r="E1683" i="1"/>
  <c r="E1682" i="1"/>
  <c r="E1681" i="1"/>
  <c r="E1680" i="1"/>
  <c r="E1679" i="1"/>
  <c r="E1678" i="1"/>
  <c r="E1677" i="1"/>
  <c r="E1676" i="1"/>
  <c r="E1675" i="1"/>
  <c r="E1674" i="1"/>
  <c r="E1673" i="1"/>
  <c r="E1672" i="1"/>
  <c r="E1671" i="1"/>
  <c r="E1670" i="1"/>
  <c r="E1669" i="1"/>
  <c r="E1668" i="1"/>
  <c r="E1667" i="1"/>
  <c r="E1666" i="1"/>
  <c r="E1665" i="1"/>
  <c r="E1664" i="1"/>
  <c r="E1663" i="1"/>
  <c r="E1662" i="1"/>
  <c r="E1661" i="1"/>
  <c r="E1660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45" i="1"/>
  <c r="E1644" i="1"/>
  <c r="E1643" i="1"/>
  <c r="E1642" i="1"/>
  <c r="E1641" i="1"/>
  <c r="E1640" i="1"/>
  <c r="E1639" i="1"/>
  <c r="E1638" i="1"/>
  <c r="E1637" i="1"/>
  <c r="E1636" i="1"/>
  <c r="E1635" i="1"/>
  <c r="E1634" i="1"/>
  <c r="E1633" i="1"/>
  <c r="E1632" i="1"/>
  <c r="E1631" i="1"/>
  <c r="E1630" i="1"/>
  <c r="E1629" i="1"/>
  <c r="E1628" i="1"/>
  <c r="E1627" i="1"/>
  <c r="E1626" i="1"/>
  <c r="E1625" i="1"/>
  <c r="E1624" i="1"/>
  <c r="E1623" i="1"/>
  <c r="E1622" i="1"/>
  <c r="E1621" i="1"/>
  <c r="E1620" i="1"/>
  <c r="E1619" i="1"/>
  <c r="E1618" i="1"/>
  <c r="E1617" i="1"/>
  <c r="E1616" i="1"/>
  <c r="E1615" i="1"/>
  <c r="E1614" i="1"/>
  <c r="E1613" i="1"/>
  <c r="E1612" i="1"/>
  <c r="E1611" i="1"/>
  <c r="E1610" i="1"/>
  <c r="E1609" i="1"/>
  <c r="E1608" i="1"/>
  <c r="E1607" i="1"/>
  <c r="E1606" i="1"/>
  <c r="E1605" i="1"/>
  <c r="E1604" i="1"/>
  <c r="E1603" i="1"/>
  <c r="E1602" i="1"/>
  <c r="E1601" i="1"/>
  <c r="E1600" i="1"/>
  <c r="E1599" i="1"/>
  <c r="E1598" i="1"/>
  <c r="E1597" i="1"/>
  <c r="E1596" i="1"/>
  <c r="E1595" i="1"/>
  <c r="E1594" i="1"/>
  <c r="E1593" i="1"/>
  <c r="E1592" i="1"/>
  <c r="E1591" i="1"/>
  <c r="E1590" i="1"/>
  <c r="E1589" i="1"/>
  <c r="E1588" i="1"/>
  <c r="E1587" i="1"/>
  <c r="E1586" i="1"/>
  <c r="E1585" i="1"/>
  <c r="E1584" i="1"/>
  <c r="E1583" i="1"/>
  <c r="E1582" i="1"/>
  <c r="E1581" i="1"/>
  <c r="E1580" i="1"/>
  <c r="E1579" i="1"/>
  <c r="E1578" i="1"/>
  <c r="E1577" i="1"/>
  <c r="E1576" i="1"/>
  <c r="E1575" i="1"/>
  <c r="E1574" i="1"/>
  <c r="E1573" i="1"/>
  <c r="E1572" i="1"/>
  <c r="E1571" i="1"/>
  <c r="E1570" i="1"/>
  <c r="E1569" i="1"/>
  <c r="E1568" i="1"/>
  <c r="E1567" i="1"/>
  <c r="E1566" i="1"/>
  <c r="E1565" i="1"/>
  <c r="E1564" i="1"/>
  <c r="E1563" i="1"/>
  <c r="E1562" i="1"/>
  <c r="E1561" i="1"/>
  <c r="E1560" i="1"/>
  <c r="E1559" i="1"/>
  <c r="E1558" i="1"/>
  <c r="E1557" i="1"/>
  <c r="E1556" i="1"/>
  <c r="E1555" i="1"/>
  <c r="E1554" i="1"/>
  <c r="E1553" i="1"/>
  <c r="E1552" i="1"/>
  <c r="E1551" i="1"/>
  <c r="E1550" i="1"/>
  <c r="E1549" i="1"/>
  <c r="E1548" i="1"/>
  <c r="E1547" i="1"/>
  <c r="E1546" i="1"/>
  <c r="E1545" i="1"/>
  <c r="E1544" i="1"/>
  <c r="E1543" i="1"/>
  <c r="E1542" i="1"/>
  <c r="E1541" i="1"/>
  <c r="E1540" i="1"/>
  <c r="E1539" i="1"/>
  <c r="E1538" i="1"/>
  <c r="E1537" i="1"/>
  <c r="E1536" i="1"/>
  <c r="E1535" i="1"/>
  <c r="E1534" i="1"/>
  <c r="E1533" i="1"/>
  <c r="E1532" i="1"/>
  <c r="E1531" i="1"/>
  <c r="E1530" i="1"/>
  <c r="E1529" i="1"/>
  <c r="E1528" i="1"/>
  <c r="E1527" i="1"/>
  <c r="E1526" i="1"/>
  <c r="E1525" i="1"/>
  <c r="E1524" i="1"/>
  <c r="E1523" i="1"/>
  <c r="E1522" i="1"/>
  <c r="E1521" i="1"/>
  <c r="E1520" i="1"/>
  <c r="E1519" i="1"/>
  <c r="E1518" i="1"/>
  <c r="E1517" i="1"/>
  <c r="E1516" i="1"/>
  <c r="E1515" i="1"/>
  <c r="E1514" i="1"/>
  <c r="E1513" i="1"/>
  <c r="E1512" i="1"/>
  <c r="E1511" i="1"/>
  <c r="E1510" i="1"/>
  <c r="E1509" i="1"/>
  <c r="E1508" i="1"/>
  <c r="E1507" i="1"/>
  <c r="E1506" i="1"/>
  <c r="E1505" i="1"/>
  <c r="E1504" i="1"/>
  <c r="E1503" i="1"/>
  <c r="E1502" i="1"/>
  <c r="E1501" i="1"/>
  <c r="E1500" i="1"/>
  <c r="E1499" i="1"/>
  <c r="E1498" i="1"/>
  <c r="E1497" i="1"/>
  <c r="E1496" i="1"/>
  <c r="E1495" i="1"/>
  <c r="E1494" i="1"/>
  <c r="E1493" i="1"/>
  <c r="E1492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71" i="1"/>
  <c r="E1470" i="1"/>
  <c r="E1469" i="1"/>
  <c r="E1468" i="1"/>
  <c r="E1467" i="1"/>
  <c r="E1466" i="1"/>
  <c r="E1465" i="1"/>
  <c r="E1464" i="1"/>
  <c r="E1463" i="1"/>
  <c r="E1462" i="1"/>
  <c r="E1461" i="1"/>
  <c r="E1460" i="1"/>
  <c r="E1459" i="1"/>
  <c r="E1458" i="1"/>
  <c r="E1457" i="1"/>
  <c r="E1456" i="1"/>
  <c r="E1455" i="1"/>
  <c r="E1454" i="1"/>
  <c r="E1453" i="1"/>
  <c r="E1452" i="1"/>
  <c r="E1451" i="1"/>
  <c r="E1450" i="1"/>
  <c r="E1449" i="1"/>
  <c r="E1448" i="1"/>
  <c r="E1447" i="1"/>
  <c r="E1446" i="1"/>
  <c r="E1445" i="1"/>
  <c r="E1444" i="1"/>
  <c r="E1443" i="1"/>
  <c r="E1442" i="1"/>
  <c r="E1441" i="1"/>
  <c r="E1440" i="1"/>
  <c r="E1439" i="1"/>
  <c r="E1438" i="1"/>
  <c r="E1437" i="1"/>
  <c r="E1436" i="1"/>
  <c r="E1435" i="1"/>
  <c r="E1434" i="1"/>
  <c r="E1433" i="1"/>
  <c r="E143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409" i="1"/>
  <c r="E1408" i="1"/>
  <c r="E1407" i="1"/>
  <c r="E1406" i="1"/>
  <c r="E1405" i="1"/>
  <c r="E1404" i="1"/>
  <c r="E1403" i="1"/>
  <c r="E1402" i="1"/>
  <c r="E1401" i="1"/>
  <c r="E1400" i="1"/>
  <c r="E1399" i="1"/>
  <c r="E1398" i="1"/>
  <c r="E1397" i="1"/>
  <c r="E1396" i="1"/>
  <c r="E1395" i="1"/>
  <c r="E1394" i="1"/>
  <c r="E1393" i="1"/>
  <c r="E1392" i="1"/>
  <c r="E1391" i="1"/>
  <c r="E1390" i="1"/>
  <c r="E1389" i="1"/>
  <c r="E1388" i="1"/>
  <c r="E1387" i="1"/>
  <c r="E1386" i="1"/>
  <c r="E1385" i="1"/>
  <c r="E1384" i="1"/>
  <c r="E1383" i="1"/>
  <c r="E1382" i="1"/>
  <c r="E1381" i="1"/>
  <c r="E1380" i="1"/>
  <c r="E1379" i="1"/>
  <c r="E1378" i="1"/>
  <c r="E1377" i="1"/>
  <c r="E1376" i="1"/>
  <c r="E1375" i="1"/>
  <c r="E1374" i="1"/>
  <c r="E1373" i="1"/>
  <c r="E1372" i="1"/>
  <c r="E1371" i="1"/>
  <c r="E1370" i="1"/>
  <c r="E1369" i="1"/>
  <c r="E1368" i="1"/>
  <c r="E1367" i="1"/>
  <c r="E1366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339" i="1"/>
  <c r="E1338" i="1"/>
  <c r="E1337" i="1"/>
  <c r="E1336" i="1"/>
  <c r="E1335" i="1"/>
  <c r="E1334" i="1"/>
  <c r="E1333" i="1"/>
  <c r="E1332" i="1"/>
  <c r="E1331" i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309" i="1"/>
  <c r="E1308" i="1"/>
  <c r="E1307" i="1"/>
  <c r="E1306" i="1"/>
  <c r="E1305" i="1"/>
  <c r="E1304" i="1"/>
  <c r="E1303" i="1"/>
  <c r="E1302" i="1"/>
  <c r="E1301" i="1"/>
  <c r="E1300" i="1"/>
  <c r="E1299" i="1"/>
  <c r="E1298" i="1"/>
  <c r="E1297" i="1"/>
  <c r="E1296" i="1"/>
  <c r="E1295" i="1"/>
  <c r="E1294" i="1"/>
  <c r="E1293" i="1"/>
  <c r="E1292" i="1"/>
  <c r="E1291" i="1"/>
  <c r="E1290" i="1"/>
  <c r="E1289" i="1"/>
  <c r="E1288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1252" i="1"/>
  <c r="E1251" i="1"/>
  <c r="E1250" i="1"/>
  <c r="E1249" i="1"/>
  <c r="E1248" i="1"/>
  <c r="E1247" i="1"/>
  <c r="E1246" i="1"/>
  <c r="E1245" i="1"/>
  <c r="E1244" i="1"/>
  <c r="E1243" i="1"/>
  <c r="E1242" i="1"/>
  <c r="E1241" i="1"/>
  <c r="E1240" i="1"/>
  <c r="E1239" i="1"/>
  <c r="E1238" i="1"/>
  <c r="E1237" i="1"/>
  <c r="E1236" i="1"/>
  <c r="E1235" i="1"/>
  <c r="E1234" i="1"/>
  <c r="E1233" i="1"/>
  <c r="E1232" i="1"/>
  <c r="E1231" i="1"/>
  <c r="E1230" i="1"/>
  <c r="E1229" i="1"/>
  <c r="E1228" i="1"/>
  <c r="E1227" i="1"/>
  <c r="E1226" i="1"/>
  <c r="E1225" i="1"/>
  <c r="E1224" i="1"/>
  <c r="E1223" i="1"/>
  <c r="E1222" i="1"/>
  <c r="E1221" i="1"/>
  <c r="E1220" i="1"/>
  <c r="E1219" i="1"/>
  <c r="E1218" i="1"/>
  <c r="E1217" i="1"/>
  <c r="E1216" i="1"/>
  <c r="E1215" i="1"/>
  <c r="E1214" i="1"/>
  <c r="E1213" i="1"/>
  <c r="E1212" i="1"/>
  <c r="E1211" i="1"/>
  <c r="E1210" i="1"/>
  <c r="E1209" i="1"/>
  <c r="E1208" i="1"/>
  <c r="E1207" i="1"/>
  <c r="E1206" i="1"/>
  <c r="E1205" i="1"/>
  <c r="E1204" i="1"/>
  <c r="E1203" i="1"/>
  <c r="E1202" i="1"/>
  <c r="E1201" i="1"/>
  <c r="E1200" i="1"/>
  <c r="E1199" i="1"/>
  <c r="E1198" i="1"/>
  <c r="E1197" i="1"/>
  <c r="E1196" i="1"/>
  <c r="E1195" i="1"/>
  <c r="E1194" i="1"/>
  <c r="E1193" i="1"/>
  <c r="E1192" i="1"/>
  <c r="E1191" i="1"/>
  <c r="E1190" i="1"/>
  <c r="E1189" i="1"/>
  <c r="E1188" i="1"/>
  <c r="E1187" i="1"/>
  <c r="E1186" i="1"/>
  <c r="E1185" i="1"/>
  <c r="E1184" i="1"/>
  <c r="E1183" i="1"/>
  <c r="E1182" i="1"/>
  <c r="E1181" i="1"/>
  <c r="E1180" i="1"/>
  <c r="E1179" i="1"/>
  <c r="E1178" i="1"/>
  <c r="E1177" i="1"/>
  <c r="E1176" i="1"/>
  <c r="E1175" i="1"/>
  <c r="E1174" i="1"/>
  <c r="E1173" i="1"/>
  <c r="E1172" i="1"/>
  <c r="E1171" i="1"/>
  <c r="E1170" i="1"/>
  <c r="E1169" i="1"/>
  <c r="E1168" i="1"/>
  <c r="E1167" i="1"/>
  <c r="E1166" i="1"/>
  <c r="E1165" i="1"/>
  <c r="E1164" i="1"/>
  <c r="E1163" i="1"/>
  <c r="E1162" i="1"/>
  <c r="E1161" i="1"/>
  <c r="E1160" i="1"/>
  <c r="E1159" i="1"/>
  <c r="E1158" i="1"/>
  <c r="E1157" i="1"/>
  <c r="E1156" i="1"/>
  <c r="E1155" i="1"/>
  <c r="E1154" i="1"/>
  <c r="E1153" i="1"/>
  <c r="E1152" i="1"/>
  <c r="E1151" i="1"/>
  <c r="E1150" i="1"/>
  <c r="E1149" i="1"/>
  <c r="E1148" i="1"/>
  <c r="E1147" i="1"/>
  <c r="E1146" i="1"/>
  <c r="E1145" i="1"/>
  <c r="E1144" i="1"/>
  <c r="E1143" i="1"/>
  <c r="E1142" i="1"/>
  <c r="E1141" i="1"/>
  <c r="E1140" i="1"/>
  <c r="E1139" i="1"/>
  <c r="E1138" i="1"/>
  <c r="E1137" i="1"/>
  <c r="E1136" i="1"/>
  <c r="E1135" i="1"/>
  <c r="E1134" i="1"/>
  <c r="E1133" i="1"/>
  <c r="E1132" i="1"/>
  <c r="E1131" i="1"/>
  <c r="E1130" i="1"/>
  <c r="E1129" i="1"/>
  <c r="E1128" i="1"/>
  <c r="E1127" i="1"/>
  <c r="E1126" i="1"/>
  <c r="E1125" i="1"/>
  <c r="E1124" i="1"/>
  <c r="E1123" i="1"/>
  <c r="E1122" i="1"/>
  <c r="E1121" i="1"/>
  <c r="E1120" i="1"/>
  <c r="E1119" i="1"/>
  <c r="E1118" i="1"/>
  <c r="E1117" i="1"/>
  <c r="E1116" i="1"/>
  <c r="E1115" i="1"/>
  <c r="E1114" i="1"/>
  <c r="E1113" i="1"/>
  <c r="E1112" i="1"/>
  <c r="E1111" i="1"/>
  <c r="E1110" i="1"/>
  <c r="E1109" i="1"/>
  <c r="E1108" i="1"/>
  <c r="E1107" i="1"/>
  <c r="E1106" i="1"/>
  <c r="E1105" i="1"/>
  <c r="E1104" i="1"/>
  <c r="E1103" i="1"/>
  <c r="E1102" i="1"/>
  <c r="E1101" i="1"/>
  <c r="E1100" i="1"/>
  <c r="E1099" i="1"/>
  <c r="E1098" i="1"/>
  <c r="E1097" i="1"/>
  <c r="E1096" i="1"/>
  <c r="E1095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4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1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<sst xmlns="http://schemas.openxmlformats.org/spreadsheetml/2006/main" count="31886" uniqueCount="20002">
  <si>
    <t>Locus_Tag</t>
  </si>
  <si>
    <t>Old_Tag</t>
  </si>
  <si>
    <t>Start</t>
  </si>
  <si>
    <t>Stop</t>
  </si>
  <si>
    <t>Length AA</t>
  </si>
  <si>
    <t>Strand</t>
  </si>
  <si>
    <t>Gene_Name</t>
  </si>
  <si>
    <t>EC_Number</t>
  </si>
  <si>
    <t>Function</t>
  </si>
  <si>
    <t>BVU_RS00005</t>
  </si>
  <si>
    <t xml:space="preserve">BVU_0001  </t>
  </si>
  <si>
    <t xml:space="preserve">          10</t>
  </si>
  <si>
    <t xml:space="preserve">    1416</t>
  </si>
  <si>
    <t xml:space="preserve">    </t>
  </si>
  <si>
    <t>dnaA</t>
  </si>
  <si>
    <t>chromosomal replication initiator protein DnaA</t>
  </si>
  <si>
    <t>BVU_RS00010</t>
  </si>
  <si>
    <t xml:space="preserve">BVU_0002  </t>
  </si>
  <si>
    <t xml:space="preserve">        1501</t>
  </si>
  <si>
    <t xml:space="preserve">    2241</t>
  </si>
  <si>
    <t xml:space="preserve"> c  </t>
  </si>
  <si>
    <t>NADPH-dependent oxidoreductase</t>
  </si>
  <si>
    <t>BVU_RS00015</t>
  </si>
  <si>
    <t xml:space="preserve">BVU_0003  </t>
  </si>
  <si>
    <t xml:space="preserve">        2585</t>
  </si>
  <si>
    <t xml:space="preserve">    5131</t>
  </si>
  <si>
    <t xml:space="preserve">1.17.4.1  </t>
  </si>
  <si>
    <t>adenosylcobalamin-dependent ribonucleoside-diphosphate reductase</t>
  </si>
  <si>
    <t>BVU_RS00020</t>
  </si>
  <si>
    <t xml:space="preserve">BVU_0004  </t>
  </si>
  <si>
    <t xml:space="preserve">        5224</t>
  </si>
  <si>
    <t xml:space="preserve">    8196</t>
  </si>
  <si>
    <t>membrane protein</t>
  </si>
  <si>
    <t xml:space="preserve"> </t>
  </si>
  <si>
    <t>BVU_RS00025</t>
  </si>
  <si>
    <t xml:space="preserve">BVU_0005  </t>
  </si>
  <si>
    <t xml:space="preserve">        8358</t>
  </si>
  <si>
    <t xml:space="preserve">    8726</t>
  </si>
  <si>
    <t>folB</t>
  </si>
  <si>
    <t xml:space="preserve">4.1.2.25  </t>
  </si>
  <si>
    <t>dihydroneopterin aldolase</t>
  </si>
  <si>
    <t>BVU_RS00030</t>
  </si>
  <si>
    <t xml:space="preserve">BVU_0006  </t>
  </si>
  <si>
    <t xml:space="preserve">        8873</t>
  </si>
  <si>
    <t xml:space="preserve">    9754</t>
  </si>
  <si>
    <t>radical SAM protein</t>
  </si>
  <si>
    <t>BVU_RS00035</t>
  </si>
  <si>
    <t xml:space="preserve">BVU_0007  </t>
  </si>
  <si>
    <t xml:space="preserve">        9842</t>
  </si>
  <si>
    <t xml:space="preserve">   10867</t>
  </si>
  <si>
    <t>glycosyltransferase family 2 protein</t>
  </si>
  <si>
    <t>BVU_RS00040</t>
  </si>
  <si>
    <t xml:space="preserve">BVU_0008  </t>
  </si>
  <si>
    <t xml:space="preserve">       10903</t>
  </si>
  <si>
    <t xml:space="preserve">   12219</t>
  </si>
  <si>
    <t>mtaB</t>
  </si>
  <si>
    <t>tRNA (N(6)-L-threonylcarbamoyladenosine(37)-C(2))- methylthiotransferase MtaB</t>
  </si>
  <si>
    <t>BVU_RS00045</t>
  </si>
  <si>
    <t xml:space="preserve">BVU_0009  </t>
  </si>
  <si>
    <t xml:space="preserve">       12325</t>
  </si>
  <si>
    <t xml:space="preserve">   13998</t>
  </si>
  <si>
    <t>long-chain fatty acid--CoA ligase</t>
  </si>
  <si>
    <t>BVU_RS00050</t>
  </si>
  <si>
    <t xml:space="preserve">       14159</t>
  </si>
  <si>
    <t xml:space="preserve">   14359</t>
  </si>
  <si>
    <t>hypothetical protein</t>
  </si>
  <si>
    <t>BVU_RS00055</t>
  </si>
  <si>
    <t xml:space="preserve">BVU_0010  </t>
  </si>
  <si>
    <t xml:space="preserve">       14514</t>
  </si>
  <si>
    <t xml:space="preserve">   15206</t>
  </si>
  <si>
    <t>BVU_RS00060</t>
  </si>
  <si>
    <t xml:space="preserve">BVU_0011  </t>
  </si>
  <si>
    <t xml:space="preserve">       15276</t>
  </si>
  <si>
    <t xml:space="preserve">   15719</t>
  </si>
  <si>
    <t>rplI</t>
  </si>
  <si>
    <t>50S ribosomal protein L9</t>
  </si>
  <si>
    <t>BVU_RS00065</t>
  </si>
  <si>
    <t xml:space="preserve">BVU_0012  </t>
  </si>
  <si>
    <t xml:space="preserve">       15735</t>
  </si>
  <si>
    <t xml:space="preserve">   16004</t>
  </si>
  <si>
    <t>rpsR</t>
  </si>
  <si>
    <t>30S ribosomal protein S18</t>
  </si>
  <si>
    <t>BVU_RS00070</t>
  </si>
  <si>
    <t xml:space="preserve">BVU_0013  </t>
  </si>
  <si>
    <t xml:space="preserve">       16007</t>
  </si>
  <si>
    <t xml:space="preserve">   16351</t>
  </si>
  <si>
    <t>rpsF</t>
  </si>
  <si>
    <t>30S ribosomal protein S6</t>
  </si>
  <si>
    <t>BVU_RS00075</t>
  </si>
  <si>
    <t xml:space="preserve">BVU_0014  </t>
  </si>
  <si>
    <t xml:space="preserve">       16561</t>
  </si>
  <si>
    <t xml:space="preserve">   17007</t>
  </si>
  <si>
    <t>MarR family transcriptional regulator</t>
  </si>
  <si>
    <t>BVU_RS00080</t>
  </si>
  <si>
    <t xml:space="preserve">       17116</t>
  </si>
  <si>
    <t xml:space="preserve">   17298</t>
  </si>
  <si>
    <t>BVU_RS00085</t>
  </si>
  <si>
    <t xml:space="preserve">BVU_0015  </t>
  </si>
  <si>
    <t xml:space="preserve">       17374</t>
  </si>
  <si>
    <t xml:space="preserve">   18072</t>
  </si>
  <si>
    <t>response regulator transcription factor</t>
  </si>
  <si>
    <t>BVU_RS00090</t>
  </si>
  <si>
    <t xml:space="preserve">BVU_0016  </t>
  </si>
  <si>
    <t xml:space="preserve">       18074</t>
  </si>
  <si>
    <t xml:space="preserve">   19642</t>
  </si>
  <si>
    <t>HAMP domain-containing histidine kinase</t>
  </si>
  <si>
    <t>BVU_RS00095</t>
  </si>
  <si>
    <t xml:space="preserve">BVU_0017  </t>
  </si>
  <si>
    <t xml:space="preserve">       19905</t>
  </si>
  <si>
    <t xml:space="preserve">   22064</t>
  </si>
  <si>
    <t>elongation factor G</t>
  </si>
  <si>
    <t>BVU_RS00100</t>
  </si>
  <si>
    <t xml:space="preserve">BVU_0018  </t>
  </si>
  <si>
    <t xml:space="preserve">       22250</t>
  </si>
  <si>
    <t xml:space="preserve">   23380</t>
  </si>
  <si>
    <t>hemW</t>
  </si>
  <si>
    <t>radical SAM family heme chaperone HemW</t>
  </si>
  <si>
    <t>BVU_RS00105</t>
  </si>
  <si>
    <t xml:space="preserve">       23518</t>
  </si>
  <si>
    <t xml:space="preserve">   23709</t>
  </si>
  <si>
    <t>BVU_RS00110</t>
  </si>
  <si>
    <t xml:space="preserve">BVU_0019  </t>
  </si>
  <si>
    <t xml:space="preserve">       23753</t>
  </si>
  <si>
    <t xml:space="preserve">  &gt;24991</t>
  </si>
  <si>
    <t>carboxypeptidase-like regulatory domain-containing protein</t>
  </si>
  <si>
    <t>BVU_RS00115</t>
  </si>
  <si>
    <t xml:space="preserve">BVU_0020  </t>
  </si>
  <si>
    <t xml:space="preserve">       25013</t>
  </si>
  <si>
    <t xml:space="preserve">   25918</t>
  </si>
  <si>
    <t>IS982 family transposase</t>
  </si>
  <si>
    <t>BVU_RS00120</t>
  </si>
  <si>
    <t xml:space="preserve">BVU_0021  </t>
  </si>
  <si>
    <t xml:space="preserve">      &lt;26027</t>
  </si>
  <si>
    <t xml:space="preserve">   27442</t>
  </si>
  <si>
    <t>TonB-dependent receptor</t>
  </si>
  <si>
    <t>BVU_RS00125</t>
  </si>
  <si>
    <t xml:space="preserve">BVU_0022  </t>
  </si>
  <si>
    <t xml:space="preserve">       27449</t>
  </si>
  <si>
    <t xml:space="preserve">   28435</t>
  </si>
  <si>
    <t>DUF4249 domain-containing protein</t>
  </si>
  <si>
    <t>BVU_RS00130</t>
  </si>
  <si>
    <t xml:space="preserve">BVU_0023  </t>
  </si>
  <si>
    <t xml:space="preserve">       28548</t>
  </si>
  <si>
    <t xml:space="preserve">   29114</t>
  </si>
  <si>
    <t>RNA polymerase sigma-70 factor</t>
  </si>
  <si>
    <t>BVU_RS00135</t>
  </si>
  <si>
    <t xml:space="preserve">BVU_0024  </t>
  </si>
  <si>
    <t xml:space="preserve">       29170</t>
  </si>
  <si>
    <t xml:space="preserve">   29577</t>
  </si>
  <si>
    <t>BVU_RS00140</t>
  </si>
  <si>
    <t xml:space="preserve">BVU_0025  </t>
  </si>
  <si>
    <t xml:space="preserve">       29604</t>
  </si>
  <si>
    <t xml:space="preserve">   30494</t>
  </si>
  <si>
    <t>FecR domain-containing protein</t>
  </si>
  <si>
    <t>BVU_RS00145</t>
  </si>
  <si>
    <t xml:space="preserve">BVU_0026  </t>
  </si>
  <si>
    <t xml:space="preserve">       30502</t>
  </si>
  <si>
    <t xml:space="preserve">   33177</t>
  </si>
  <si>
    <t>BVU_RS00150</t>
  </si>
  <si>
    <t xml:space="preserve">BVU_0027  </t>
  </si>
  <si>
    <t xml:space="preserve">       33184</t>
  </si>
  <si>
    <t xml:space="preserve">   34215</t>
  </si>
  <si>
    <t>BVU_RS00155</t>
  </si>
  <si>
    <t xml:space="preserve">BVU_0028  </t>
  </si>
  <si>
    <t xml:space="preserve">       34247</t>
  </si>
  <si>
    <t xml:space="preserve">   36184</t>
  </si>
  <si>
    <t>9-O-acetylesterase</t>
  </si>
  <si>
    <t>BVU_RS00160</t>
  </si>
  <si>
    <t xml:space="preserve">BVU_0029  </t>
  </si>
  <si>
    <t xml:space="preserve">       36212</t>
  </si>
  <si>
    <t xml:space="preserve">   38257</t>
  </si>
  <si>
    <t>alpha-glucuronidase</t>
  </si>
  <si>
    <t>BVU_RS00165</t>
  </si>
  <si>
    <t xml:space="preserve">BVU_0030  </t>
  </si>
  <si>
    <t xml:space="preserve">       38254</t>
  </si>
  <si>
    <t xml:space="preserve">   40848</t>
  </si>
  <si>
    <t>glycosyl hydrolase 115 family protein</t>
  </si>
  <si>
    <t>BVU_RS00170</t>
  </si>
  <si>
    <t xml:space="preserve">BVU_0031  </t>
  </si>
  <si>
    <t xml:space="preserve">       40861</t>
  </si>
  <si>
    <t xml:space="preserve">   42444</t>
  </si>
  <si>
    <t>glycoside hydrolase 43 family protein</t>
  </si>
  <si>
    <t>BVU_RS00175</t>
  </si>
  <si>
    <t xml:space="preserve">BVU_0032  </t>
  </si>
  <si>
    <t xml:space="preserve">       42453</t>
  </si>
  <si>
    <t xml:space="preserve">   44960</t>
  </si>
  <si>
    <t>family 43 glycosylhydrolase</t>
  </si>
  <si>
    <t>BVU_RS00180</t>
  </si>
  <si>
    <t xml:space="preserve">BVU_0033  </t>
  </si>
  <si>
    <t xml:space="preserve">       45197</t>
  </si>
  <si>
    <t xml:space="preserve">   49249</t>
  </si>
  <si>
    <t>response regulator</t>
  </si>
  <si>
    <t>BVU_RS00185</t>
  </si>
  <si>
    <t xml:space="preserve">BVU_0034  </t>
  </si>
  <si>
    <t xml:space="preserve">       49721</t>
  </si>
  <si>
    <t xml:space="preserve">   51334</t>
  </si>
  <si>
    <t>IS66 family transposase</t>
  </si>
  <si>
    <t>BVU_RS00190</t>
  </si>
  <si>
    <t xml:space="preserve">BVU_0035  </t>
  </si>
  <si>
    <t xml:space="preserve">       51403</t>
  </si>
  <si>
    <t xml:space="preserve">   51912</t>
  </si>
  <si>
    <t>tnpB</t>
  </si>
  <si>
    <t>IS66 family insertion sequence element accessory protein TnpB</t>
  </si>
  <si>
    <t>BVU_RS00195</t>
  </si>
  <si>
    <t xml:space="preserve">BVU_0037  </t>
  </si>
  <si>
    <t xml:space="preserve">       52180</t>
  </si>
  <si>
    <t xml:space="preserve">   54114</t>
  </si>
  <si>
    <t>RagB/SusD family nutrient uptake outer membrane protein</t>
  </si>
  <si>
    <t>BVU_RS00200</t>
  </si>
  <si>
    <t xml:space="preserve">BVU_0038  </t>
  </si>
  <si>
    <t xml:space="preserve">       54129</t>
  </si>
  <si>
    <t xml:space="preserve">   57200</t>
  </si>
  <si>
    <t>BVU_RS00205</t>
  </si>
  <si>
    <t xml:space="preserve">BVU_0039  </t>
  </si>
  <si>
    <t xml:space="preserve">       57242</t>
  </si>
  <si>
    <t xml:space="preserve">   58978</t>
  </si>
  <si>
    <t>glycoside hydrolase family 43 protein</t>
  </si>
  <si>
    <t>BVU_RS00210</t>
  </si>
  <si>
    <t xml:space="preserve">BVU_0040  </t>
  </si>
  <si>
    <t xml:space="preserve">       59328</t>
  </si>
  <si>
    <t xml:space="preserve">   60299</t>
  </si>
  <si>
    <t>BVU_RS00215</t>
  </si>
  <si>
    <t xml:space="preserve">BVU_0041  </t>
  </si>
  <si>
    <t xml:space="preserve">       60312</t>
  </si>
  <si>
    <t xml:space="preserve">   61433</t>
  </si>
  <si>
    <t>endo-1,4-beta-xylanase</t>
  </si>
  <si>
    <t>BVU_RS00220</t>
  </si>
  <si>
    <t xml:space="preserve">BVU_0042  </t>
  </si>
  <si>
    <t xml:space="preserve">       61646</t>
  </si>
  <si>
    <t xml:space="preserve">   62611</t>
  </si>
  <si>
    <t>IS110 family transposase</t>
  </si>
  <si>
    <t>BVU_RS00225</t>
  </si>
  <si>
    <t xml:space="preserve">BVU_0043  </t>
  </si>
  <si>
    <t xml:space="preserve">       62782</t>
  </si>
  <si>
    <t xml:space="preserve">   64275</t>
  </si>
  <si>
    <t>glycoside-pentoside-hexuronide (GPH):cation symporter</t>
  </si>
  <si>
    <t>BVU_RS00230</t>
  </si>
  <si>
    <t xml:space="preserve">BVU_0044  </t>
  </si>
  <si>
    <t xml:space="preserve">       64603</t>
  </si>
  <si>
    <t xml:space="preserve">   65394</t>
  </si>
  <si>
    <t>glycoside hydrolase family 16 protein</t>
  </si>
  <si>
    <t>BVU_RS00235</t>
  </si>
  <si>
    <t xml:space="preserve">BVU_0045  </t>
  </si>
  <si>
    <t xml:space="preserve">       65510</t>
  </si>
  <si>
    <t xml:space="preserve">   66415</t>
  </si>
  <si>
    <t>BVU_RS00240</t>
  </si>
  <si>
    <t xml:space="preserve">BVU_0046  </t>
  </si>
  <si>
    <t xml:space="preserve">       66523</t>
  </si>
  <si>
    <t xml:space="preserve">   67911</t>
  </si>
  <si>
    <t>glmM</t>
  </si>
  <si>
    <t xml:space="preserve">5.4.2.10  </t>
  </si>
  <si>
    <t>phosphoglucosamine mutase</t>
  </si>
  <si>
    <t>BVU_RS00245</t>
  </si>
  <si>
    <t xml:space="preserve">BVU_0047  </t>
  </si>
  <si>
    <t xml:space="preserve">       67908</t>
  </si>
  <si>
    <t xml:space="preserve">   68543</t>
  </si>
  <si>
    <t>DUF4827 domain-containing protein</t>
  </si>
  <si>
    <t>BVU_RS00250</t>
  </si>
  <si>
    <t xml:space="preserve">BVU_0048  </t>
  </si>
  <si>
    <t xml:space="preserve">       68626</t>
  </si>
  <si>
    <t xml:space="preserve">   69666</t>
  </si>
  <si>
    <t>bifunctional oligoribonuclease/PAP phosphatase NrnA</t>
  </si>
  <si>
    <t>BVU_RS00255</t>
  </si>
  <si>
    <t xml:space="preserve">BVU_0049  </t>
  </si>
  <si>
    <t xml:space="preserve">       69716</t>
  </si>
  <si>
    <t xml:space="preserve">   71635</t>
  </si>
  <si>
    <t>competence protein ComEC family protein</t>
  </si>
  <si>
    <t>BVU_RS00260</t>
  </si>
  <si>
    <t xml:space="preserve">BVU_0050  </t>
  </si>
  <si>
    <t xml:space="preserve">       71682</t>
  </si>
  <si>
    <t xml:space="preserve">   72335</t>
  </si>
  <si>
    <t>rpe</t>
  </si>
  <si>
    <t xml:space="preserve">5.1.3.1  </t>
  </si>
  <si>
    <t>ribulose-phosphate 3-epimerase</t>
  </si>
  <si>
    <t>BVU_RS00265</t>
  </si>
  <si>
    <t xml:space="preserve">BVU_0051  </t>
  </si>
  <si>
    <t xml:space="preserve">       72411</t>
  </si>
  <si>
    <t xml:space="preserve">   73706</t>
  </si>
  <si>
    <t>outer membrane beta-barrel protein</t>
  </si>
  <si>
    <t>BVU_RS00270</t>
  </si>
  <si>
    <t xml:space="preserve">BVU_0052  </t>
  </si>
  <si>
    <t xml:space="preserve">       73709</t>
  </si>
  <si>
    <t xml:space="preserve">   74251</t>
  </si>
  <si>
    <t>sigma-70 family RNA polymerase sigma factor</t>
  </si>
  <si>
    <t>BVU_RS00275</t>
  </si>
  <si>
    <t xml:space="preserve">BVU_0053  </t>
  </si>
  <si>
    <t xml:space="preserve">       74409</t>
  </si>
  <si>
    <t xml:space="preserve">   75191</t>
  </si>
  <si>
    <t>NigD-like protein</t>
  </si>
  <si>
    <t>BVU_RS00280</t>
  </si>
  <si>
    <t xml:space="preserve">BVU_0054  </t>
  </si>
  <si>
    <t xml:space="preserve">       75264</t>
  </si>
  <si>
    <t xml:space="preserve">   76238</t>
  </si>
  <si>
    <t>fmt</t>
  </si>
  <si>
    <t xml:space="preserve">2.1.2.9  </t>
  </si>
  <si>
    <t>methionyl-tRNA formyltransferase</t>
  </si>
  <si>
    <t>BVU_RS00285</t>
  </si>
  <si>
    <t xml:space="preserve">BVU_0055  </t>
  </si>
  <si>
    <t xml:space="preserve">       76252</t>
  </si>
  <si>
    <t xml:space="preserve">   78054</t>
  </si>
  <si>
    <t>chloride channel protein</t>
  </si>
  <si>
    <t>BVU_RS00290</t>
  </si>
  <si>
    <t xml:space="preserve">BVU_0056  </t>
  </si>
  <si>
    <t xml:space="preserve">       78063</t>
  </si>
  <si>
    <t xml:space="preserve">   78638</t>
  </si>
  <si>
    <t xml:space="preserve">2.7.7.87  </t>
  </si>
  <si>
    <t>L-threonylcarbamoyladenylate synthase</t>
  </si>
  <si>
    <t>BVU_RS00295</t>
  </si>
  <si>
    <t xml:space="preserve">BVU_0057  </t>
  </si>
  <si>
    <t xml:space="preserve">       78805</t>
  </si>
  <si>
    <t xml:space="preserve">   79968</t>
  </si>
  <si>
    <t>nagA</t>
  </si>
  <si>
    <t xml:space="preserve">3.5.1.25  </t>
  </si>
  <si>
    <t>N-acetylglucosamine-6-phosphate deacetylase</t>
  </si>
  <si>
    <t>BVU_RS00300</t>
  </si>
  <si>
    <t xml:space="preserve">BVU_0058  </t>
  </si>
  <si>
    <t xml:space="preserve">       80059</t>
  </si>
  <si>
    <t xml:space="preserve">   83235</t>
  </si>
  <si>
    <t>efflux RND transporter permease subunit</t>
  </si>
  <si>
    <t>BVU_RS00305</t>
  </si>
  <si>
    <t xml:space="preserve">BVU_0059  </t>
  </si>
  <si>
    <t xml:space="preserve">       83232</t>
  </si>
  <si>
    <t xml:space="preserve">   84719</t>
  </si>
  <si>
    <t>TolC family protein</t>
  </si>
  <si>
    <t>BVU_RS00310</t>
  </si>
  <si>
    <t xml:space="preserve">BVU_0060  </t>
  </si>
  <si>
    <t xml:space="preserve">       84706</t>
  </si>
  <si>
    <t xml:space="preserve">   87786</t>
  </si>
  <si>
    <t>BVU_RS00315</t>
  </si>
  <si>
    <t xml:space="preserve">BVU_0061  </t>
  </si>
  <si>
    <t xml:space="preserve">       87791</t>
  </si>
  <si>
    <t xml:space="preserve">   88858</t>
  </si>
  <si>
    <t>efflux RND transporter periplasmic adaptor subunit</t>
  </si>
  <si>
    <t>BVU_RS00320</t>
  </si>
  <si>
    <t xml:space="preserve">BVU_0062  </t>
  </si>
  <si>
    <t xml:space="preserve">       88911</t>
  </si>
  <si>
    <t xml:space="preserve">   90560</t>
  </si>
  <si>
    <t>O-antigen ligase family protein</t>
  </si>
  <si>
    <t>BVU_RS00325</t>
  </si>
  <si>
    <t xml:space="preserve">BVU_0063  </t>
  </si>
  <si>
    <t xml:space="preserve">       90563</t>
  </si>
  <si>
    <t xml:space="preserve">   92074</t>
  </si>
  <si>
    <t>transglutaminase-like domain-containing protein</t>
  </si>
  <si>
    <t>BVU_RS00330</t>
  </si>
  <si>
    <t xml:space="preserve">BVU_0064  </t>
  </si>
  <si>
    <t xml:space="preserve">       92076</t>
  </si>
  <si>
    <t xml:space="preserve">   92978</t>
  </si>
  <si>
    <t>lepB</t>
  </si>
  <si>
    <t xml:space="preserve">3.4.21.89  </t>
  </si>
  <si>
    <t>signal peptidase I</t>
  </si>
  <si>
    <t>BVU_RS00335</t>
  </si>
  <si>
    <t xml:space="preserve">BVU_0065  </t>
  </si>
  <si>
    <t xml:space="preserve">       92987</t>
  </si>
  <si>
    <t xml:space="preserve">   94891</t>
  </si>
  <si>
    <t>BVU_RS00340</t>
  </si>
  <si>
    <t xml:space="preserve">BVU_0066  </t>
  </si>
  <si>
    <t xml:space="preserve">       95171</t>
  </si>
  <si>
    <t xml:space="preserve">   96265</t>
  </si>
  <si>
    <t>6-bladed beta-propeller</t>
  </si>
  <si>
    <t>BVU_RS21125</t>
  </si>
  <si>
    <t xml:space="preserve">       96354</t>
  </si>
  <si>
    <t xml:space="preserve">   96602</t>
  </si>
  <si>
    <t>NVEALA domain-containing protein</t>
  </si>
  <si>
    <t>BVU_RS00345</t>
  </si>
  <si>
    <t xml:space="preserve">BVU_0068  </t>
  </si>
  <si>
    <t xml:space="preserve">       96844</t>
  </si>
  <si>
    <t xml:space="preserve">   97710</t>
  </si>
  <si>
    <t>DUF1573 domain-containing protein</t>
  </si>
  <si>
    <t>BVU_RS00350</t>
  </si>
  <si>
    <t xml:space="preserve">       97714</t>
  </si>
  <si>
    <t xml:space="preserve">   97935</t>
  </si>
  <si>
    <t>BVU_RS00355</t>
  </si>
  <si>
    <t xml:space="preserve">BVU_0069  </t>
  </si>
  <si>
    <t xml:space="preserve">       98189</t>
  </si>
  <si>
    <t xml:space="preserve">   99187</t>
  </si>
  <si>
    <t>winged helix-turn-helix domain-containing protein</t>
  </si>
  <si>
    <t>BVU_RS00360</t>
  </si>
  <si>
    <t xml:space="preserve">BVU_0070  </t>
  </si>
  <si>
    <t xml:space="preserve">       99951</t>
  </si>
  <si>
    <t xml:space="preserve">  101030</t>
  </si>
  <si>
    <t>BF3164 family lipoprotein</t>
  </si>
  <si>
    <t>BVU_RS00365</t>
  </si>
  <si>
    <t xml:space="preserve">BVU_0071  </t>
  </si>
  <si>
    <t xml:space="preserve">      101327</t>
  </si>
  <si>
    <t xml:space="preserve">  102115</t>
  </si>
  <si>
    <t>DUF108 domain-containing protein</t>
  </si>
  <si>
    <t>BVU_RS00370</t>
  </si>
  <si>
    <t xml:space="preserve">BVU_0072  </t>
  </si>
  <si>
    <t xml:space="preserve">      102098</t>
  </si>
  <si>
    <t xml:space="preserve">  102982</t>
  </si>
  <si>
    <t>dihydrofolate reductase</t>
  </si>
  <si>
    <t>BVU_RS00375</t>
  </si>
  <si>
    <t xml:space="preserve">BVU_0073  </t>
  </si>
  <si>
    <t xml:space="preserve">      103089</t>
  </si>
  <si>
    <t xml:space="preserve">  103871</t>
  </si>
  <si>
    <t>TerB family tellurite resistance protein</t>
  </si>
  <si>
    <t>BVU_RS00380</t>
  </si>
  <si>
    <t xml:space="preserve">BVU_0074  </t>
  </si>
  <si>
    <t xml:space="preserve">      103946</t>
  </si>
  <si>
    <t xml:space="preserve">  105514</t>
  </si>
  <si>
    <t>peptide chain release factor 3</t>
  </si>
  <si>
    <t>BVU_RS00385</t>
  </si>
  <si>
    <t xml:space="preserve">BVU_0075  </t>
  </si>
  <si>
    <t xml:space="preserve">      105521</t>
  </si>
  <si>
    <t xml:space="preserve">  106378</t>
  </si>
  <si>
    <t>rfbD</t>
  </si>
  <si>
    <t xml:space="preserve">1.1.1.133  </t>
  </si>
  <si>
    <t>dTDP-4-dehydrorhamnose reductase</t>
  </si>
  <si>
    <t>BVU_RS00390</t>
  </si>
  <si>
    <t xml:space="preserve">BVU_0076  </t>
  </si>
  <si>
    <t xml:space="preserve">      106393</t>
  </si>
  <si>
    <t xml:space="preserve">  106935</t>
  </si>
  <si>
    <t>DUF4924 family protein</t>
  </si>
  <si>
    <t>BVU_RS00395</t>
  </si>
  <si>
    <t xml:space="preserve">BVU_0077  </t>
  </si>
  <si>
    <t xml:space="preserve">      107007</t>
  </si>
  <si>
    <t xml:space="preserve">  107666</t>
  </si>
  <si>
    <t>LysE family translocator</t>
  </si>
  <si>
    <t>BVU_RS00400</t>
  </si>
  <si>
    <t xml:space="preserve">BVU_0078  </t>
  </si>
  <si>
    <t xml:space="preserve">      107817</t>
  </si>
  <si>
    <t xml:space="preserve">  111521</t>
  </si>
  <si>
    <t>purL</t>
  </si>
  <si>
    <t xml:space="preserve">6.3.5.3  </t>
  </si>
  <si>
    <t>phosphoribosylformylglycinamidine synthase</t>
  </si>
  <si>
    <t>BVU_RS00405</t>
  </si>
  <si>
    <t xml:space="preserve">BVU_0079  </t>
  </si>
  <si>
    <t xml:space="preserve">      111599</t>
  </si>
  <si>
    <t xml:space="preserve">  115615</t>
  </si>
  <si>
    <t>hybrid sensor histidine kinase/response regulator transcription factor</t>
  </si>
  <si>
    <t>BVU_RS00410</t>
  </si>
  <si>
    <t xml:space="preserve">BVU_0080  </t>
  </si>
  <si>
    <t xml:space="preserve">      115620</t>
  </si>
  <si>
    <t xml:space="preserve">  116168</t>
  </si>
  <si>
    <t>chromate transporter</t>
  </si>
  <si>
    <t>BVU_RS00415</t>
  </si>
  <si>
    <t xml:space="preserve">BVU_0081  </t>
  </si>
  <si>
    <t xml:space="preserve">      116165</t>
  </si>
  <si>
    <t xml:space="preserve">  116737</t>
  </si>
  <si>
    <t>BVU_RS00420</t>
  </si>
  <si>
    <t xml:space="preserve">BVU_0082  </t>
  </si>
  <si>
    <t xml:space="preserve">      117024</t>
  </si>
  <si>
    <t xml:space="preserve">  118523</t>
  </si>
  <si>
    <t>family 10 glycosylhydrolase</t>
  </si>
  <si>
    <t>BVU_RS00425</t>
  </si>
  <si>
    <t xml:space="preserve">BVU_0083  </t>
  </si>
  <si>
    <t xml:space="preserve">      118605</t>
  </si>
  <si>
    <t xml:space="preserve">  121406</t>
  </si>
  <si>
    <t>uvrA</t>
  </si>
  <si>
    <t xml:space="preserve">3.1.25.-  </t>
  </si>
  <si>
    <t>excinuclease ABC subunit UvrA</t>
  </si>
  <si>
    <t>BVU_RS00430</t>
  </si>
  <si>
    <t xml:space="preserve">BVU_0084  </t>
  </si>
  <si>
    <t xml:space="preserve">      121652</t>
  </si>
  <si>
    <t xml:space="preserve">  122683</t>
  </si>
  <si>
    <t>endonuclease/exonuclease/phosphatase family protein</t>
  </si>
  <si>
    <t>BVU_RS00435</t>
  </si>
  <si>
    <t xml:space="preserve">BVU_0085  </t>
  </si>
  <si>
    <t xml:space="preserve">      122740</t>
  </si>
  <si>
    <t xml:space="preserve">  125046</t>
  </si>
  <si>
    <t>family 20 glycosylhydrolase</t>
  </si>
  <si>
    <t>BVU_RS00440</t>
  </si>
  <si>
    <t xml:space="preserve">BVU_0086  </t>
  </si>
  <si>
    <t xml:space="preserve">      125156</t>
  </si>
  <si>
    <t xml:space="preserve">  125647</t>
  </si>
  <si>
    <t>BVU_RS00445</t>
  </si>
  <si>
    <t xml:space="preserve">BVU_0087  </t>
  </si>
  <si>
    <t xml:space="preserve">      125666</t>
  </si>
  <si>
    <t xml:space="preserve">  125887</t>
  </si>
  <si>
    <t>BVU_RS00450</t>
  </si>
  <si>
    <t xml:space="preserve">BVU_0088  </t>
  </si>
  <si>
    <t xml:space="preserve">      125874</t>
  </si>
  <si>
    <t xml:space="preserve">  127304</t>
  </si>
  <si>
    <t>carbon starvation protein A</t>
  </si>
  <si>
    <t>BVU_RS00455</t>
  </si>
  <si>
    <t xml:space="preserve">BVU_0089  </t>
  </si>
  <si>
    <t xml:space="preserve">      127383</t>
  </si>
  <si>
    <t xml:space="preserve">  129062</t>
  </si>
  <si>
    <t>BVU_RS00465</t>
  </si>
  <si>
    <t xml:space="preserve">BVU_0090  </t>
  </si>
  <si>
    <t xml:space="preserve">      129411</t>
  </si>
  <si>
    <t xml:space="preserve">  130409</t>
  </si>
  <si>
    <t>virulence RhuM family protein</t>
  </si>
  <si>
    <t>BVU_RS00470</t>
  </si>
  <si>
    <t xml:space="preserve">BVU_0091  </t>
  </si>
  <si>
    <t xml:space="preserve">      130412</t>
  </si>
  <si>
    <t xml:space="preserve">  131005</t>
  </si>
  <si>
    <t>BVU_RS00475</t>
  </si>
  <si>
    <t xml:space="preserve">BVU_0092  </t>
  </si>
  <si>
    <t xml:space="preserve">      132242</t>
  </si>
  <si>
    <t xml:space="preserve">  133411</t>
  </si>
  <si>
    <t>AIR synthase-related protein</t>
  </si>
  <si>
    <t>BVU_RS00480</t>
  </si>
  <si>
    <t xml:space="preserve">BVU_0094  </t>
  </si>
  <si>
    <t xml:space="preserve">      133654</t>
  </si>
  <si>
    <t xml:space="preserve">  134769</t>
  </si>
  <si>
    <t>prfA</t>
  </si>
  <si>
    <t>peptide chain release factor 1</t>
  </si>
  <si>
    <t>BVU_RS00485</t>
  </si>
  <si>
    <t xml:space="preserve">BVU_0095  </t>
  </si>
  <si>
    <t xml:space="preserve">      134806</t>
  </si>
  <si>
    <t xml:space="preserve">  135624</t>
  </si>
  <si>
    <t>pyrF</t>
  </si>
  <si>
    <t xml:space="preserve">4.1.1.23  </t>
  </si>
  <si>
    <t>orotidine-5'-phosphate decarboxylase</t>
  </si>
  <si>
    <t>BVU_RS00490</t>
  </si>
  <si>
    <t xml:space="preserve">BVU_0096  </t>
  </si>
  <si>
    <t xml:space="preserve">      135713</t>
  </si>
  <si>
    <t xml:space="preserve">  136948</t>
  </si>
  <si>
    <t>HD domain-containing protein</t>
  </si>
  <si>
    <t>BVU_RS00495</t>
  </si>
  <si>
    <t xml:space="preserve">BVU_0097  </t>
  </si>
  <si>
    <t xml:space="preserve">      137081</t>
  </si>
  <si>
    <t xml:space="preserve">  138121</t>
  </si>
  <si>
    <t>lpxD</t>
  </si>
  <si>
    <t xml:space="preserve">2.3.1.191  </t>
  </si>
  <si>
    <t>UDP-3-O-(3-hydroxymyristoyl)glucosamine N-acyltransferase</t>
  </si>
  <si>
    <t>BVU_RS00500</t>
  </si>
  <si>
    <t xml:space="preserve">BVU_0098  </t>
  </si>
  <si>
    <t xml:space="preserve">      138127</t>
  </si>
  <si>
    <t xml:space="preserve">  139512</t>
  </si>
  <si>
    <t>bifunctional UDP-3-O-[3-hydroxymyristoyl] N-acetylglucosamine deacetylase/3-hydroxyacyl-ACP dehydratase</t>
  </si>
  <si>
    <t>BVU_RS00505</t>
  </si>
  <si>
    <t xml:space="preserve">BVU_0099  </t>
  </si>
  <si>
    <t xml:space="preserve">      139529</t>
  </si>
  <si>
    <t xml:space="preserve">  140296</t>
  </si>
  <si>
    <t>lpxA</t>
  </si>
  <si>
    <t xml:space="preserve">2.3.1.129  </t>
  </si>
  <si>
    <t>acyl-ACP--UDP-N-acetylglucosamine O-acyltransferase</t>
  </si>
  <si>
    <t>BVU_RS00510</t>
  </si>
  <si>
    <t xml:space="preserve">BVU_0100  </t>
  </si>
  <si>
    <t xml:space="preserve">      140359</t>
  </si>
  <si>
    <t xml:space="preserve">  140922</t>
  </si>
  <si>
    <t>BVU_RS00515</t>
  </si>
  <si>
    <t xml:space="preserve">BVU_0101  </t>
  </si>
  <si>
    <t xml:space="preserve">      140974</t>
  </si>
  <si>
    <t xml:space="preserve">  141876</t>
  </si>
  <si>
    <t>miaA</t>
  </si>
  <si>
    <t xml:space="preserve">2.5.1.75  </t>
  </si>
  <si>
    <t>tRNA (adenosine(37)-N6)-dimethylallyltransferase MiaA</t>
  </si>
  <si>
    <t>BVU_RS00520</t>
  </si>
  <si>
    <t xml:space="preserve">BVU_0102  </t>
  </si>
  <si>
    <t xml:space="preserve">      141885</t>
  </si>
  <si>
    <t xml:space="preserve">  143924</t>
  </si>
  <si>
    <t>alpha-L-fucosidase</t>
  </si>
  <si>
    <t>BVU_RS00525</t>
  </si>
  <si>
    <t xml:space="preserve">BVU_0103  </t>
  </si>
  <si>
    <t xml:space="preserve">      144102</t>
  </si>
  <si>
    <t xml:space="preserve">  144875</t>
  </si>
  <si>
    <t>BVU_RS00530</t>
  </si>
  <si>
    <t xml:space="preserve">BVU_0104  </t>
  </si>
  <si>
    <t xml:space="preserve">      145131</t>
  </si>
  <si>
    <t xml:space="preserve">  146915</t>
  </si>
  <si>
    <t>right-handed parallel beta-helix repeat-containing protein</t>
  </si>
  <si>
    <t>BVU_RS00535</t>
  </si>
  <si>
    <t xml:space="preserve">BVU_0105  </t>
  </si>
  <si>
    <t xml:space="preserve">      147270</t>
  </si>
  <si>
    <t xml:space="preserve">  148820</t>
  </si>
  <si>
    <t>Gfo/Idh/MocA family oxidoreductase</t>
  </si>
  <si>
    <t>BVU_RS00540</t>
  </si>
  <si>
    <t xml:space="preserve">BVU_0106  </t>
  </si>
  <si>
    <t xml:space="preserve">      149048</t>
  </si>
  <si>
    <t xml:space="preserve">  150859</t>
  </si>
  <si>
    <t>BVU_RS00545</t>
  </si>
  <si>
    <t xml:space="preserve">BVU_0107  </t>
  </si>
  <si>
    <t xml:space="preserve">      150877</t>
  </si>
  <si>
    <t xml:space="preserve">  154278</t>
  </si>
  <si>
    <t>BVU_RS00550</t>
  </si>
  <si>
    <t xml:space="preserve">BVU_0108  </t>
  </si>
  <si>
    <t xml:space="preserve">      154407</t>
  </si>
  <si>
    <t xml:space="preserve">  155381</t>
  </si>
  <si>
    <t>BVU_RS00555</t>
  </si>
  <si>
    <t xml:space="preserve">BVU_0109  </t>
  </si>
  <si>
    <t xml:space="preserve">      155510</t>
  </si>
  <si>
    <t xml:space="preserve">  156055</t>
  </si>
  <si>
    <t>BVU_RS00560</t>
  </si>
  <si>
    <t xml:space="preserve">BVU_0110  </t>
  </si>
  <si>
    <t xml:space="preserve">      156318</t>
  </si>
  <si>
    <t xml:space="preserve">  158426</t>
  </si>
  <si>
    <t>TlpA family protein disulfide reductase</t>
  </si>
  <si>
    <t>BVU_RS00565</t>
  </si>
  <si>
    <t xml:space="preserve">BVU_0111  </t>
  </si>
  <si>
    <t xml:space="preserve">      158449</t>
  </si>
  <si>
    <t xml:space="preserve">  159639</t>
  </si>
  <si>
    <t>redoxin domain-containing protein</t>
  </si>
  <si>
    <t>BVU_RS00570</t>
  </si>
  <si>
    <t xml:space="preserve">BVU_0112  </t>
  </si>
  <si>
    <t xml:space="preserve">      159670</t>
  </si>
  <si>
    <t xml:space="preserve">  161013</t>
  </si>
  <si>
    <t>tetratricopeptide repeat protein</t>
  </si>
  <si>
    <t>BVU_RS00575</t>
  </si>
  <si>
    <t xml:space="preserve">BVU_0113  </t>
  </si>
  <si>
    <t xml:space="preserve">      161024</t>
  </si>
  <si>
    <t xml:space="preserve">  162910</t>
  </si>
  <si>
    <t>M56 family metallopeptidase</t>
  </si>
  <si>
    <t>BVU_RS00580</t>
  </si>
  <si>
    <t xml:space="preserve">BVU_0114  </t>
  </si>
  <si>
    <t xml:space="preserve">      162944</t>
  </si>
  <si>
    <t xml:space="preserve">  163306</t>
  </si>
  <si>
    <t>BlaI/MecI/CopY family transcriptional regulator</t>
  </si>
  <si>
    <t>BVU_RS00585</t>
  </si>
  <si>
    <t xml:space="preserve">BVU_0115  </t>
  </si>
  <si>
    <t xml:space="preserve">      163517</t>
  </si>
  <si>
    <t xml:space="preserve">  164740</t>
  </si>
  <si>
    <t>glycoside hydrolase family 88 protein</t>
  </si>
  <si>
    <t>BVU_RS00590</t>
  </si>
  <si>
    <t xml:space="preserve">BVU_0116  </t>
  </si>
  <si>
    <t xml:space="preserve">      164758</t>
  </si>
  <si>
    <t xml:space="preserve">  166407</t>
  </si>
  <si>
    <t>BVU_RS00595</t>
  </si>
  <si>
    <t xml:space="preserve">BVU_0117  </t>
  </si>
  <si>
    <t xml:space="preserve">      166561</t>
  </si>
  <si>
    <t xml:space="preserve">  168498</t>
  </si>
  <si>
    <t>glycoside hydrolase family 97 protein</t>
  </si>
  <si>
    <t>BVU_RS00600</t>
  </si>
  <si>
    <t xml:space="preserve">BVU_0118  </t>
  </si>
  <si>
    <t xml:space="preserve">      168640</t>
  </si>
  <si>
    <t xml:space="preserve">  171276</t>
  </si>
  <si>
    <t>BVU_RS00605</t>
  </si>
  <si>
    <t xml:space="preserve">BVU_0119  </t>
  </si>
  <si>
    <t xml:space="preserve">      171283</t>
  </si>
  <si>
    <t xml:space="preserve">  172368</t>
  </si>
  <si>
    <t>serine hydrolase</t>
  </si>
  <si>
    <t>BVU_RS00610</t>
  </si>
  <si>
    <t xml:space="preserve">BVU_0120  </t>
  </si>
  <si>
    <t xml:space="preserve">      172446</t>
  </si>
  <si>
    <t xml:space="preserve">  174368</t>
  </si>
  <si>
    <t>glycoside hydrolase family 127 protein</t>
  </si>
  <si>
    <t>BVU_RS00615</t>
  </si>
  <si>
    <t xml:space="preserve">BVU_0121  </t>
  </si>
  <si>
    <t xml:space="preserve">      174495</t>
  </si>
  <si>
    <t xml:space="preserve">  175880</t>
  </si>
  <si>
    <t>glycosyl hydrolase family 28 protein</t>
  </si>
  <si>
    <t>BVU_RS00620</t>
  </si>
  <si>
    <t xml:space="preserve">BVU_0122  </t>
  </si>
  <si>
    <t xml:space="preserve">      175976</t>
  </si>
  <si>
    <t xml:space="preserve">  177588</t>
  </si>
  <si>
    <t>glycoside hydrolase family protein</t>
  </si>
  <si>
    <t>BVU_RS00625</t>
  </si>
  <si>
    <t xml:space="preserve">BVU_0123  </t>
  </si>
  <si>
    <t xml:space="preserve">      177753</t>
  </si>
  <si>
    <t xml:space="preserve">  178685</t>
  </si>
  <si>
    <t>PD-(D/E)XK nuclease family transposase</t>
  </si>
  <si>
    <t>BVU_RS00630</t>
  </si>
  <si>
    <t xml:space="preserve">BVU_0124  </t>
  </si>
  <si>
    <t xml:space="preserve">      178876</t>
  </si>
  <si>
    <t xml:space="preserve">  180312</t>
  </si>
  <si>
    <t>BVU_RS00635</t>
  </si>
  <si>
    <t xml:space="preserve">BVU_0125  </t>
  </si>
  <si>
    <t xml:space="preserve">      180512</t>
  </si>
  <si>
    <t xml:space="preserve">  182539</t>
  </si>
  <si>
    <t>BVU_RS00640</t>
  </si>
  <si>
    <t xml:space="preserve">BVU_0126  </t>
  </si>
  <si>
    <t xml:space="preserve">      182562</t>
  </si>
  <si>
    <t xml:space="preserve">  185888</t>
  </si>
  <si>
    <t>BVU_RS00645</t>
  </si>
  <si>
    <t xml:space="preserve">BVU_0127  </t>
  </si>
  <si>
    <t xml:space="preserve">      185932</t>
  </si>
  <si>
    <t xml:space="preserve">  186447</t>
  </si>
  <si>
    <t>BVU_RS00650</t>
  </si>
  <si>
    <t xml:space="preserve">BVU_0128  </t>
  </si>
  <si>
    <t xml:space="preserve">      186648</t>
  </si>
  <si>
    <t xml:space="preserve">  189461</t>
  </si>
  <si>
    <t>helix-turn-helix domain-containing protein</t>
  </si>
  <si>
    <t>BVU_RS00655</t>
  </si>
  <si>
    <t xml:space="preserve">BVU_0129  </t>
  </si>
  <si>
    <t xml:space="preserve">      189620</t>
  </si>
  <si>
    <t xml:space="preserve">  192358</t>
  </si>
  <si>
    <t>heparinase II/III family protein</t>
  </si>
  <si>
    <t>BVU_RS00660</t>
  </si>
  <si>
    <t xml:space="preserve">BVU_0130  </t>
  </si>
  <si>
    <t xml:space="preserve">      192448</t>
  </si>
  <si>
    <t xml:space="preserve">  194049</t>
  </si>
  <si>
    <t>BVU_RS00665</t>
  </si>
  <si>
    <t xml:space="preserve">BVU_0131  </t>
  </si>
  <si>
    <t xml:space="preserve">      194185</t>
  </si>
  <si>
    <t xml:space="preserve">  196551</t>
  </si>
  <si>
    <t>glycoside hydrolase family 3 C-terminal domain-containing protein</t>
  </si>
  <si>
    <t>BVU_RS00670</t>
  </si>
  <si>
    <t xml:space="preserve">BVU_0132  </t>
  </si>
  <si>
    <t xml:space="preserve">      196705</t>
  </si>
  <si>
    <t xml:space="preserve">  200130</t>
  </si>
  <si>
    <t xml:space="preserve">3.2.1.-  </t>
  </si>
  <si>
    <t>GH92 family glycosyl hydrolase</t>
  </si>
  <si>
    <t>BVU_RS00675</t>
  </si>
  <si>
    <t xml:space="preserve">BVU_0133  </t>
  </si>
  <si>
    <t xml:space="preserve">      200127</t>
  </si>
  <si>
    <t xml:space="preserve">  202061</t>
  </si>
  <si>
    <t>BVU_RS00680</t>
  </si>
  <si>
    <t xml:space="preserve">BVU_0134  </t>
  </si>
  <si>
    <t xml:space="preserve">      202213</t>
  </si>
  <si>
    <t xml:space="preserve">  204039</t>
  </si>
  <si>
    <t>BVU_RS00685</t>
  </si>
  <si>
    <t xml:space="preserve">BVU_0135  </t>
  </si>
  <si>
    <t xml:space="preserve">      204050</t>
  </si>
  <si>
    <t xml:space="preserve">  207127</t>
  </si>
  <si>
    <t>BVU_RS00690</t>
  </si>
  <si>
    <t xml:space="preserve">BVU_0136  </t>
  </si>
  <si>
    <t xml:space="preserve">      207253</t>
  </si>
  <si>
    <t xml:space="preserve">  207798</t>
  </si>
  <si>
    <t>BVU_RS00695</t>
  </si>
  <si>
    <t xml:space="preserve">BVU_0137  </t>
  </si>
  <si>
    <t xml:space="preserve">      207823</t>
  </si>
  <si>
    <t xml:space="preserve">  209049</t>
  </si>
  <si>
    <t>BVU_RS00700</t>
  </si>
  <si>
    <t xml:space="preserve">BVU_0138  </t>
  </si>
  <si>
    <t xml:space="preserve">      209285</t>
  </si>
  <si>
    <t xml:space="preserve">  212107</t>
  </si>
  <si>
    <t>BVU_RS00715</t>
  </si>
  <si>
    <t xml:space="preserve">BVU_0141  </t>
  </si>
  <si>
    <t xml:space="preserve">      212676</t>
  </si>
  <si>
    <t xml:space="preserve">  213062</t>
  </si>
  <si>
    <t>START-like domain-containing protein</t>
  </si>
  <si>
    <t>BVU_RS00720</t>
  </si>
  <si>
    <t xml:space="preserve">BVU_0142  </t>
  </si>
  <si>
    <t xml:space="preserve">      213146</t>
  </si>
  <si>
    <t xml:space="preserve">  215044</t>
  </si>
  <si>
    <t>LptF/LptG family permease</t>
  </si>
  <si>
    <t>BVU_RS00725</t>
  </si>
  <si>
    <t xml:space="preserve">BVU_0143  </t>
  </si>
  <si>
    <t xml:space="preserve">      215047</t>
  </si>
  <si>
    <t xml:space="preserve">  216261</t>
  </si>
  <si>
    <t xml:space="preserve">3.5.4.25 </t>
  </si>
  <si>
    <t>bifunctional 3,4-dihydroxy-2-butanone-4-phosphate synthase/GTP cyclohydrolase II</t>
  </si>
  <si>
    <t>BVU_RS00730</t>
  </si>
  <si>
    <t xml:space="preserve">BVU_0144  </t>
  </si>
  <si>
    <t xml:space="preserve">      216387</t>
  </si>
  <si>
    <t xml:space="preserve">  217580</t>
  </si>
  <si>
    <t>pyridoxal phosphate-dependent aminotransferase</t>
  </si>
  <si>
    <t>BVU_RS00735</t>
  </si>
  <si>
    <t xml:space="preserve">      217758</t>
  </si>
  <si>
    <t xml:space="preserve">  217925</t>
  </si>
  <si>
    <t>4Fe-4S binding protein</t>
  </si>
  <si>
    <t>BVU_RS00740</t>
  </si>
  <si>
    <t xml:space="preserve">BVU_0145  </t>
  </si>
  <si>
    <t xml:space="preserve">      218043</t>
  </si>
  <si>
    <t xml:space="preserve">  221021</t>
  </si>
  <si>
    <t>BVU_RS00745</t>
  </si>
  <si>
    <t xml:space="preserve">BVU_0146  </t>
  </si>
  <si>
    <t xml:space="preserve">      221067</t>
  </si>
  <si>
    <t xml:space="preserve">  221909</t>
  </si>
  <si>
    <t>metallophosphatase</t>
  </si>
  <si>
    <t>BVU_RS00750</t>
  </si>
  <si>
    <t xml:space="preserve">BVU_0147  </t>
  </si>
  <si>
    <t xml:space="preserve">      221921</t>
  </si>
  <si>
    <t xml:space="preserve">  222700</t>
  </si>
  <si>
    <t>5'-nucleotidase C-terminal domain-containing protein</t>
  </si>
  <si>
    <t>BVU_RS00755</t>
  </si>
  <si>
    <t xml:space="preserve">BVU_0148  </t>
  </si>
  <si>
    <t xml:space="preserve">      222898</t>
  </si>
  <si>
    <t xml:space="preserve">  223251</t>
  </si>
  <si>
    <t>rplS</t>
  </si>
  <si>
    <t>50S ribosomal protein L19</t>
  </si>
  <si>
    <t>BVU_RS00760</t>
  </si>
  <si>
    <t xml:space="preserve">      223406</t>
  </si>
  <si>
    <t xml:space="preserve">  223624</t>
  </si>
  <si>
    <t>BVU_RS00765</t>
  </si>
  <si>
    <t xml:space="preserve">BVU_0149  </t>
  </si>
  <si>
    <t xml:space="preserve">      223706</t>
  </si>
  <si>
    <t xml:space="preserve">  227986</t>
  </si>
  <si>
    <t>BVU_RS00770</t>
  </si>
  <si>
    <t xml:space="preserve">BVU_0150  </t>
  </si>
  <si>
    <t xml:space="preserve">      228067</t>
  </si>
  <si>
    <t xml:space="preserve">  228381</t>
  </si>
  <si>
    <t>rhaM</t>
  </si>
  <si>
    <t xml:space="preserve">5.1.3.32  </t>
  </si>
  <si>
    <t>L-rhamnose mutarotase</t>
  </si>
  <si>
    <t>BVU_RS00775</t>
  </si>
  <si>
    <t xml:space="preserve">BVU_0151  </t>
  </si>
  <si>
    <t xml:space="preserve">      228419</t>
  </si>
  <si>
    <t xml:space="preserve">  229834</t>
  </si>
  <si>
    <t>BVU_RS00780</t>
  </si>
  <si>
    <t xml:space="preserve">BVU_0152  </t>
  </si>
  <si>
    <t xml:space="preserve">      229847</t>
  </si>
  <si>
    <t xml:space="preserve">  231754</t>
  </si>
  <si>
    <t>rhamnogalacturonan lyase</t>
  </si>
  <si>
    <t>BVU_RS00785</t>
  </si>
  <si>
    <t xml:space="preserve">BVU_0153  </t>
  </si>
  <si>
    <t xml:space="preserve">      231751</t>
  </si>
  <si>
    <t xml:space="preserve">  233139</t>
  </si>
  <si>
    <t>glycoside hydrolase family 28 protein</t>
  </si>
  <si>
    <t>BVU_RS00790</t>
  </si>
  <si>
    <t xml:space="preserve">BVU_0154  </t>
  </si>
  <si>
    <t xml:space="preserve">      233203</t>
  </si>
  <si>
    <t xml:space="preserve">  235554</t>
  </si>
  <si>
    <t>BVU_RS21135</t>
  </si>
  <si>
    <t xml:space="preserve">     &lt;235806</t>
  </si>
  <si>
    <t xml:space="preserve">  235913</t>
  </si>
  <si>
    <t>BVU_RS21140</t>
  </si>
  <si>
    <t xml:space="preserve">      236625</t>
  </si>
  <si>
    <t xml:space="preserve">  237777</t>
  </si>
  <si>
    <t>ISAs1 family transposase</t>
  </si>
  <si>
    <t>BVU_RS00815</t>
  </si>
  <si>
    <t xml:space="preserve">BVU_0157  </t>
  </si>
  <si>
    <t xml:space="preserve">      238856</t>
  </si>
  <si>
    <t xml:space="preserve">  240406</t>
  </si>
  <si>
    <t>ATP-binding protein</t>
  </si>
  <si>
    <t>BVU_RS00820</t>
  </si>
  <si>
    <t xml:space="preserve">BVU_0159  </t>
  </si>
  <si>
    <t xml:space="preserve">      240544</t>
  </si>
  <si>
    <t xml:space="preserve">  243843</t>
  </si>
  <si>
    <t>DUF6250 domain-containing protein</t>
  </si>
  <si>
    <t>BVU_RS00825</t>
  </si>
  <si>
    <t xml:space="preserve">BVU_0160  </t>
  </si>
  <si>
    <t xml:space="preserve">      243865</t>
  </si>
  <si>
    <t xml:space="preserve">  245508</t>
  </si>
  <si>
    <t>rhamnogalacturonan acetylesterase</t>
  </si>
  <si>
    <t>BVU_RS00830</t>
  </si>
  <si>
    <t xml:space="preserve">BVU_0161  </t>
  </si>
  <si>
    <t xml:space="preserve">      245656</t>
  </si>
  <si>
    <t xml:space="preserve">  247482</t>
  </si>
  <si>
    <t>BVU_RS00835</t>
  </si>
  <si>
    <t xml:space="preserve">BVU_0162  </t>
  </si>
  <si>
    <t xml:space="preserve">      247607</t>
  </si>
  <si>
    <t xml:space="preserve">  250612</t>
  </si>
  <si>
    <t>DUF4982 domain-containing protein</t>
  </si>
  <si>
    <t>BVU_RS00840</t>
  </si>
  <si>
    <t xml:space="preserve">BVU_0163  </t>
  </si>
  <si>
    <t xml:space="preserve">      250818</t>
  </si>
  <si>
    <t xml:space="preserve">  253673</t>
  </si>
  <si>
    <t>BVU_RS00845</t>
  </si>
  <si>
    <t xml:space="preserve">BVU_0164  </t>
  </si>
  <si>
    <t xml:space="preserve">      253687</t>
  </si>
  <si>
    <t xml:space="preserve">  255081</t>
  </si>
  <si>
    <t>arylsulfatase</t>
  </si>
  <si>
    <t>BVU_RS00850</t>
  </si>
  <si>
    <t xml:space="preserve">BVU_0165  </t>
  </si>
  <si>
    <t xml:space="preserve">      255095</t>
  </si>
  <si>
    <t xml:space="preserve">  256420</t>
  </si>
  <si>
    <t>PD40 domain-containing protein</t>
  </si>
  <si>
    <t>BVU_RS00855</t>
  </si>
  <si>
    <t xml:space="preserve">BVU_0166  </t>
  </si>
  <si>
    <t xml:space="preserve">      256636</t>
  </si>
  <si>
    <t xml:space="preserve">  258945</t>
  </si>
  <si>
    <t>BVU_RS00860</t>
  </si>
  <si>
    <t xml:space="preserve">BVU_0167  </t>
  </si>
  <si>
    <t xml:space="preserve">      258977</t>
  </si>
  <si>
    <t xml:space="preserve">  262270</t>
  </si>
  <si>
    <t>BVU_RS00865</t>
  </si>
  <si>
    <t xml:space="preserve">BVU_0168  </t>
  </si>
  <si>
    <t xml:space="preserve">      262638</t>
  </si>
  <si>
    <t xml:space="preserve">  263819</t>
  </si>
  <si>
    <t>phage integrase SAM-like domain-containing protein</t>
  </si>
  <si>
    <t>BVU_RS00870</t>
  </si>
  <si>
    <t xml:space="preserve">BVU_0169  </t>
  </si>
  <si>
    <t xml:space="preserve">      264108</t>
  </si>
  <si>
    <t xml:space="preserve"> &gt;265700</t>
  </si>
  <si>
    <t>SusC/RagA family TonB-linked outer membrane protein</t>
  </si>
  <si>
    <t>BVU_RS00875</t>
  </si>
  <si>
    <t xml:space="preserve">BVU_0170  </t>
  </si>
  <si>
    <t xml:space="preserve">      265722</t>
  </si>
  <si>
    <t xml:space="preserve">  266627</t>
  </si>
  <si>
    <t>BVU_RS00880</t>
  </si>
  <si>
    <t xml:space="preserve">BVU_0171  </t>
  </si>
  <si>
    <t xml:space="preserve">     &lt;266736</t>
  </si>
  <si>
    <t xml:space="preserve">  268298</t>
  </si>
  <si>
    <t>BVU_RS00885</t>
  </si>
  <si>
    <t xml:space="preserve">BVU_0172  </t>
  </si>
  <si>
    <t xml:space="preserve">      268330</t>
  </si>
  <si>
    <t xml:space="preserve">  270468</t>
  </si>
  <si>
    <t>BVU_RS00890</t>
  </si>
  <si>
    <t xml:space="preserve">BVU_0173  </t>
  </si>
  <si>
    <t xml:space="preserve">      270558</t>
  </si>
  <si>
    <t xml:space="preserve">  270875</t>
  </si>
  <si>
    <t>BVU_RS00895</t>
  </si>
  <si>
    <t xml:space="preserve">BVU_0174  </t>
  </si>
  <si>
    <t xml:space="preserve">      271119</t>
  </si>
  <si>
    <t xml:space="preserve">  272900</t>
  </si>
  <si>
    <t>family 78 glycoside hydrolase catalytic domain</t>
  </si>
  <si>
    <t>BVU_RS00900</t>
  </si>
  <si>
    <t xml:space="preserve">BVU_0175  </t>
  </si>
  <si>
    <t xml:space="preserve">      272943</t>
  </si>
  <si>
    <t xml:space="preserve">  274226</t>
  </si>
  <si>
    <t>alpha/beta hydrolase</t>
  </si>
  <si>
    <t>BVU_RS00905</t>
  </si>
  <si>
    <t xml:space="preserve">BVU_0176  </t>
  </si>
  <si>
    <t xml:space="preserve">      274242</t>
  </si>
  <si>
    <t xml:space="preserve">  276095</t>
  </si>
  <si>
    <t>silent information regulator protein Sir2</t>
  </si>
  <si>
    <t>BVU_RS00910</t>
  </si>
  <si>
    <t xml:space="preserve">BVU_0177  </t>
  </si>
  <si>
    <t xml:space="preserve">      276209</t>
  </si>
  <si>
    <t xml:space="preserve">  279496</t>
  </si>
  <si>
    <t>BVU_RS00915</t>
  </si>
  <si>
    <t xml:space="preserve">BVU_0178  </t>
  </si>
  <si>
    <t xml:space="preserve">      279640</t>
  </si>
  <si>
    <t xml:space="preserve">  280770</t>
  </si>
  <si>
    <t>BVU_RS00920</t>
  </si>
  <si>
    <t xml:space="preserve">BVU_0179  </t>
  </si>
  <si>
    <t xml:space="preserve">      280889</t>
  </si>
  <si>
    <t xml:space="preserve">  283003</t>
  </si>
  <si>
    <t>beta-galactosidase</t>
  </si>
  <si>
    <t>BVU_RS00925</t>
  </si>
  <si>
    <t xml:space="preserve">BVU_0180  </t>
  </si>
  <si>
    <t xml:space="preserve">      282982</t>
  </si>
  <si>
    <t xml:space="preserve">  285336</t>
  </si>
  <si>
    <t>BVU_RS00930</t>
  </si>
  <si>
    <t xml:space="preserve">BVU_0181  </t>
  </si>
  <si>
    <t xml:space="preserve">      285548</t>
  </si>
  <si>
    <t xml:space="preserve">  288415</t>
  </si>
  <si>
    <t>beta-glucuronidase</t>
  </si>
  <si>
    <t>BVU_RS00935</t>
  </si>
  <si>
    <t xml:space="preserve">BVU_0182  </t>
  </si>
  <si>
    <t xml:space="preserve">      288434</t>
  </si>
  <si>
    <t xml:space="preserve">  289708</t>
  </si>
  <si>
    <t>BVU_RS00940</t>
  </si>
  <si>
    <t xml:space="preserve">BVU_0183  </t>
  </si>
  <si>
    <t xml:space="preserve">      289726</t>
  </si>
  <si>
    <t xml:space="preserve">  291210</t>
  </si>
  <si>
    <t>BVU_RS00945</t>
  </si>
  <si>
    <t xml:space="preserve">BVU_0184  </t>
  </si>
  <si>
    <t xml:space="preserve">      291188</t>
  </si>
  <si>
    <t xml:space="preserve">  291886</t>
  </si>
  <si>
    <t>DUF4450 domain-containing protein</t>
  </si>
  <si>
    <t>BVU_RS00950</t>
  </si>
  <si>
    <t xml:space="preserve">BVU_0185  </t>
  </si>
  <si>
    <t xml:space="preserve">      291883</t>
  </si>
  <si>
    <t xml:space="preserve">  292686</t>
  </si>
  <si>
    <t>BVU_RS00955</t>
  </si>
  <si>
    <t xml:space="preserve">BVU_0186  </t>
  </si>
  <si>
    <t xml:space="preserve">      292702</t>
  </si>
  <si>
    <t xml:space="preserve">  294126</t>
  </si>
  <si>
    <t>BVU_RS00960</t>
  </si>
  <si>
    <t xml:space="preserve">BVU_0187  </t>
  </si>
  <si>
    <t xml:space="preserve">      294143</t>
  </si>
  <si>
    <t xml:space="preserve">  296905</t>
  </si>
  <si>
    <t>glycosyl hydrolase family 2</t>
  </si>
  <si>
    <t>BVU_RS21155</t>
  </si>
  <si>
    <t xml:space="preserve">      297259</t>
  </si>
  <si>
    <t xml:space="preserve">  297381</t>
  </si>
  <si>
    <t>left-handed beta-roll domain-containing protein</t>
  </si>
  <si>
    <t>BVU_RS00965</t>
  </si>
  <si>
    <t xml:space="preserve">BVU_0189  </t>
  </si>
  <si>
    <t xml:space="preserve">      297856</t>
  </si>
  <si>
    <t xml:space="preserve">  298842</t>
  </si>
  <si>
    <t>isoaspartyl peptidase/L-asparaginase</t>
  </si>
  <si>
    <t>BVU_RS00970</t>
  </si>
  <si>
    <t xml:space="preserve">BVU_0190  </t>
  </si>
  <si>
    <t xml:space="preserve">      299550</t>
  </si>
  <si>
    <t xml:space="preserve">  299939</t>
  </si>
  <si>
    <t>BVU_RS00975</t>
  </si>
  <si>
    <t xml:space="preserve">BVU_0191  </t>
  </si>
  <si>
    <t xml:space="preserve">      299939</t>
  </si>
  <si>
    <t xml:space="preserve">  300910</t>
  </si>
  <si>
    <t>ROK family protein</t>
  </si>
  <si>
    <t>BVU_RS00980</t>
  </si>
  <si>
    <t xml:space="preserve">BVU_0192  </t>
  </si>
  <si>
    <t xml:space="preserve">      301063</t>
  </si>
  <si>
    <t xml:space="preserve">  301782</t>
  </si>
  <si>
    <t>ABC transporter ATP-binding protein</t>
  </si>
  <si>
    <t>BVU_RS00985</t>
  </si>
  <si>
    <t xml:space="preserve">BVU_0193  </t>
  </si>
  <si>
    <t xml:space="preserve">      301792</t>
  </si>
  <si>
    <t xml:space="preserve">  303048</t>
  </si>
  <si>
    <t>ABC transporter permease</t>
  </si>
  <si>
    <t>BVU_RS00990</t>
  </si>
  <si>
    <t xml:space="preserve">BVU_0194  </t>
  </si>
  <si>
    <t xml:space="preserve">      303053</t>
  </si>
  <si>
    <t xml:space="preserve">  304294</t>
  </si>
  <si>
    <t>BVU_RS00995</t>
  </si>
  <si>
    <t xml:space="preserve">BVU_0195  </t>
  </si>
  <si>
    <t xml:space="preserve">      304368</t>
  </si>
  <si>
    <t xml:space="preserve">  305462</t>
  </si>
  <si>
    <t>BVU_RS01000</t>
  </si>
  <si>
    <t xml:space="preserve">BVU_0196  </t>
  </si>
  <si>
    <t xml:space="preserve">      305475</t>
  </si>
  <si>
    <t xml:space="preserve">  306791</t>
  </si>
  <si>
    <t>BVU_RS01005</t>
  </si>
  <si>
    <t xml:space="preserve">BVU_0197  </t>
  </si>
  <si>
    <t xml:space="preserve">      306975</t>
  </si>
  <si>
    <t xml:space="preserve">  308333</t>
  </si>
  <si>
    <t>transposase</t>
  </si>
  <si>
    <t>BVU_RS01010</t>
  </si>
  <si>
    <t xml:space="preserve">BVU_0198  </t>
  </si>
  <si>
    <t xml:space="preserve">      308639</t>
  </si>
  <si>
    <t xml:space="preserve">  309592</t>
  </si>
  <si>
    <t>BVU_RS01015</t>
  </si>
  <si>
    <t xml:space="preserve">BVU_0199  </t>
  </si>
  <si>
    <t xml:space="preserve">      309716</t>
  </si>
  <si>
    <t xml:space="preserve">  310549</t>
  </si>
  <si>
    <t>S1-like domain-containing RNA-binding protein</t>
  </si>
  <si>
    <t>BVU_RS01020</t>
  </si>
  <si>
    <t xml:space="preserve">BVU_0200  </t>
  </si>
  <si>
    <t xml:space="preserve">      310626</t>
  </si>
  <si>
    <t xml:space="preserve">  312020</t>
  </si>
  <si>
    <t xml:space="preserve">1.1.1.1  </t>
  </si>
  <si>
    <t>iron-containing alcohol dehydrogenase</t>
  </si>
  <si>
    <t>BVU_RS01025</t>
  </si>
  <si>
    <t xml:space="preserve">BVU_0201  </t>
  </si>
  <si>
    <t xml:space="preserve">      312103</t>
  </si>
  <si>
    <t xml:space="preserve">  313056</t>
  </si>
  <si>
    <t>FimB/Mfa2 family fimbrial subunit</t>
  </si>
  <si>
    <t>BVU_RS01030</t>
  </si>
  <si>
    <t xml:space="preserve">BVU_0202  </t>
  </si>
  <si>
    <t xml:space="preserve">      313068</t>
  </si>
  <si>
    <t xml:space="preserve">  313727</t>
  </si>
  <si>
    <t>BVU_RS01035</t>
  </si>
  <si>
    <t xml:space="preserve">BVU_0203  </t>
  </si>
  <si>
    <t xml:space="preserve">      313730</t>
  </si>
  <si>
    <t xml:space="preserve">  314452</t>
  </si>
  <si>
    <t>tRNA threonylcarbamoyladenosine dehydratase</t>
  </si>
  <si>
    <t>BVU_RS01040</t>
  </si>
  <si>
    <t xml:space="preserve">BVU_0204  </t>
  </si>
  <si>
    <t xml:space="preserve">      314439</t>
  </si>
  <si>
    <t xml:space="preserve">  316586</t>
  </si>
  <si>
    <t>cation:proton antiporter</t>
  </si>
  <si>
    <t>BVU_RS01045</t>
  </si>
  <si>
    <t xml:space="preserve">BVU_0205  </t>
  </si>
  <si>
    <t xml:space="preserve">      316752</t>
  </si>
  <si>
    <t xml:space="preserve">  317762</t>
  </si>
  <si>
    <t xml:space="preserve">1.2.1.11  </t>
  </si>
  <si>
    <t>aspartate-semialdehyde dehydrogenase</t>
  </si>
  <si>
    <t>BVU_RS01050</t>
  </si>
  <si>
    <t xml:space="preserve">BVU_0206  </t>
  </si>
  <si>
    <t xml:space="preserve">      318245</t>
  </si>
  <si>
    <t xml:space="preserve">  318886</t>
  </si>
  <si>
    <t xml:space="preserve">5.2.1.8  </t>
  </si>
  <si>
    <t>FKBP-type peptidyl-prolyl cis-trans isomerase</t>
  </si>
  <si>
    <t>BVU_RS01055</t>
  </si>
  <si>
    <t xml:space="preserve">BVU_0207  </t>
  </si>
  <si>
    <t xml:space="preserve">      318897</t>
  </si>
  <si>
    <t xml:space="preserve">  320438</t>
  </si>
  <si>
    <t xml:space="preserve">6.1.1.14  </t>
  </si>
  <si>
    <t>glycine--tRNA ligase</t>
  </si>
  <si>
    <t>BVU_RS01060</t>
  </si>
  <si>
    <t xml:space="preserve">BVU_0208  </t>
  </si>
  <si>
    <t xml:space="preserve">      320590</t>
  </si>
  <si>
    <t xml:space="preserve">  323283</t>
  </si>
  <si>
    <t>DNA gyrase/topoisomerase IV subunit A</t>
  </si>
  <si>
    <t>BVU_RS01065</t>
  </si>
  <si>
    <t xml:space="preserve">BVU_0209  </t>
  </si>
  <si>
    <t xml:space="preserve">      323287</t>
  </si>
  <si>
    <t xml:space="preserve">  324132</t>
  </si>
  <si>
    <t>DUF3316 domain-containing protein</t>
  </si>
  <si>
    <t>BVU_RS01070</t>
  </si>
  <si>
    <t xml:space="preserve">BVU_0210  </t>
  </si>
  <si>
    <t xml:space="preserve">      324141</t>
  </si>
  <si>
    <t xml:space="preserve">  325169</t>
  </si>
  <si>
    <t>S41 family peptidase</t>
  </si>
  <si>
    <t>BVU_RS01080</t>
  </si>
  <si>
    <t xml:space="preserve">BVU_0212  </t>
  </si>
  <si>
    <t xml:space="preserve">      325420</t>
  </si>
  <si>
    <t xml:space="preserve">  327873</t>
  </si>
  <si>
    <t>DUF5110 domain-containing protein</t>
  </si>
  <si>
    <t>BVU_RS01085</t>
  </si>
  <si>
    <t xml:space="preserve">BVU_0213  </t>
  </si>
  <si>
    <t xml:space="preserve">      328048</t>
  </si>
  <si>
    <t xml:space="preserve">  329919</t>
  </si>
  <si>
    <t>BVU_RS01090</t>
  </si>
  <si>
    <t xml:space="preserve">BVU_0214  </t>
  </si>
  <si>
    <t xml:space="preserve">      330003</t>
  </si>
  <si>
    <t xml:space="preserve">  330386</t>
  </si>
  <si>
    <t>BVU_RS01095</t>
  </si>
  <si>
    <t xml:space="preserve">BVU_0215  </t>
  </si>
  <si>
    <t xml:space="preserve">      330409</t>
  </si>
  <si>
    <t xml:space="preserve">  332097</t>
  </si>
  <si>
    <t>BVU_RS01100</t>
  </si>
  <si>
    <t xml:space="preserve">BVU_0216  </t>
  </si>
  <si>
    <t xml:space="preserve">      332123</t>
  </si>
  <si>
    <t xml:space="preserve">  335194</t>
  </si>
  <si>
    <t>BVU_RS01105</t>
  </si>
  <si>
    <t xml:space="preserve">BVU_0217  </t>
  </si>
  <si>
    <t xml:space="preserve">      335285</t>
  </si>
  <si>
    <t xml:space="preserve">  336931</t>
  </si>
  <si>
    <t>BVU_RS01110</t>
  </si>
  <si>
    <t xml:space="preserve">BVU_0218  </t>
  </si>
  <si>
    <t xml:space="preserve">      337173</t>
  </si>
  <si>
    <t xml:space="preserve">  338033</t>
  </si>
  <si>
    <t>AraC family transcriptional regulator</t>
  </si>
  <si>
    <t>BVU_RS01115</t>
  </si>
  <si>
    <t xml:space="preserve">BVU_0219  </t>
  </si>
  <si>
    <t xml:space="preserve">      338151</t>
  </si>
  <si>
    <t xml:space="preserve">  339083</t>
  </si>
  <si>
    <t>aldo/keto reductase</t>
  </si>
  <si>
    <t>BVU_RS01120</t>
  </si>
  <si>
    <t xml:space="preserve">BVU_0220  </t>
  </si>
  <si>
    <t xml:space="preserve">      339101</t>
  </si>
  <si>
    <t xml:space="preserve">  340024</t>
  </si>
  <si>
    <t>lgaB</t>
  </si>
  <si>
    <t>L-galacto-1,5-lactonase LgaB</t>
  </si>
  <si>
    <t>BVU_RS01125</t>
  </si>
  <si>
    <t xml:space="preserve">BVU_0221  </t>
  </si>
  <si>
    <t xml:space="preserve">      340051</t>
  </si>
  <si>
    <t xml:space="preserve">  341310</t>
  </si>
  <si>
    <t>fucP</t>
  </si>
  <si>
    <t>L-fucose:H+ symporter permease</t>
  </si>
  <si>
    <t>BVU_RS01130</t>
  </si>
  <si>
    <t xml:space="preserve">BVU_0222  </t>
  </si>
  <si>
    <t xml:space="preserve">      341333</t>
  </si>
  <si>
    <t xml:space="preserve">  342352</t>
  </si>
  <si>
    <t>zinc-binding alcohol dehydrogenase family protein</t>
  </si>
  <si>
    <t>BVU_RS01135</t>
  </si>
  <si>
    <t xml:space="preserve">BVU_0223  </t>
  </si>
  <si>
    <t xml:space="preserve">      342425</t>
  </si>
  <si>
    <t xml:space="preserve">  343069</t>
  </si>
  <si>
    <t>NAAT family transporter</t>
  </si>
  <si>
    <t>BVU_RS01170</t>
  </si>
  <si>
    <t xml:space="preserve">BVU_0231  </t>
  </si>
  <si>
    <t xml:space="preserve">      349896</t>
  </si>
  <si>
    <t xml:space="preserve">  350192</t>
  </si>
  <si>
    <t>BVU_RS22110</t>
  </si>
  <si>
    <t xml:space="preserve">      350225</t>
  </si>
  <si>
    <t xml:space="preserve">  350962</t>
  </si>
  <si>
    <t>acyltransferase</t>
  </si>
  <si>
    <t>BVU_RS01180</t>
  </si>
  <si>
    <t xml:space="preserve">BVU_0233  </t>
  </si>
  <si>
    <t xml:space="preserve">      351019</t>
  </si>
  <si>
    <t xml:space="preserve">  352506</t>
  </si>
  <si>
    <t>MBOAT family protein</t>
  </si>
  <si>
    <t>BVU_RS01185</t>
  </si>
  <si>
    <t xml:space="preserve">BVU_0234  </t>
  </si>
  <si>
    <t xml:space="preserve">      352478</t>
  </si>
  <si>
    <t xml:space="preserve">  353440</t>
  </si>
  <si>
    <t>SGNH/GDSL hydrolase family protein</t>
  </si>
  <si>
    <t>BVU_RS01190</t>
  </si>
  <si>
    <t xml:space="preserve">BVU_0235  </t>
  </si>
  <si>
    <t xml:space="preserve">      353427</t>
  </si>
  <si>
    <t xml:space="preserve">  354794</t>
  </si>
  <si>
    <t>BVU_RS01195</t>
  </si>
  <si>
    <t xml:space="preserve">BVU_0236  </t>
  </si>
  <si>
    <t xml:space="preserve">      354931</t>
  </si>
  <si>
    <t xml:space="preserve">  355224</t>
  </si>
  <si>
    <t>BVU_RS01200</t>
  </si>
  <si>
    <t xml:space="preserve">BVU_0237  </t>
  </si>
  <si>
    <t xml:space="preserve">      355297</t>
  </si>
  <si>
    <t xml:space="preserve">  358467</t>
  </si>
  <si>
    <t>BVU_RS01205</t>
  </si>
  <si>
    <t xml:space="preserve">BVU_0238  </t>
  </si>
  <si>
    <t xml:space="preserve">      358549</t>
  </si>
  <si>
    <t xml:space="preserve">  359571</t>
  </si>
  <si>
    <t>BVU_RS01210</t>
  </si>
  <si>
    <t xml:space="preserve">BVU_0239  </t>
  </si>
  <si>
    <t xml:space="preserve">      359595</t>
  </si>
  <si>
    <t xml:space="preserve">  360920</t>
  </si>
  <si>
    <t>BVU_RS01215</t>
  </si>
  <si>
    <t xml:space="preserve">BVU_0240  </t>
  </si>
  <si>
    <t xml:space="preserve">      360957</t>
  </si>
  <si>
    <t xml:space="preserve">  361610</t>
  </si>
  <si>
    <t>TetR/AcrR family transcriptional regulator</t>
  </si>
  <si>
    <t>BVU_RS01220</t>
  </si>
  <si>
    <t xml:space="preserve">BVU_0241  </t>
  </si>
  <si>
    <t xml:space="preserve">      361640</t>
  </si>
  <si>
    <t xml:space="preserve">  362407</t>
  </si>
  <si>
    <t>BVU_RS01225</t>
  </si>
  <si>
    <t xml:space="preserve">BVU_0242  </t>
  </si>
  <si>
    <t xml:space="preserve">      362431</t>
  </si>
  <si>
    <t xml:space="preserve">  363816</t>
  </si>
  <si>
    <t>efflux transporter outer membrane subunit</t>
  </si>
  <si>
    <t>BVU_RS01230</t>
  </si>
  <si>
    <t xml:space="preserve">BVU_0243  </t>
  </si>
  <si>
    <t xml:space="preserve">      363828</t>
  </si>
  <si>
    <t xml:space="preserve">  367046</t>
  </si>
  <si>
    <t>BVU_RS01235</t>
  </si>
  <si>
    <t xml:space="preserve">BVU_0244  </t>
  </si>
  <si>
    <t xml:space="preserve">      367100</t>
  </si>
  <si>
    <t xml:space="preserve">  368311</t>
  </si>
  <si>
    <t>BVU_RS01240</t>
  </si>
  <si>
    <t xml:space="preserve">BVU_0245  </t>
  </si>
  <si>
    <t xml:space="preserve">      368763</t>
  </si>
  <si>
    <t xml:space="preserve">  371048</t>
  </si>
  <si>
    <t>NADP-dependent malic enzyme</t>
  </si>
  <si>
    <t>BVU_RS01250</t>
  </si>
  <si>
    <t xml:space="preserve">BVU_0246  </t>
  </si>
  <si>
    <t xml:space="preserve">      371524</t>
  </si>
  <si>
    <t xml:space="preserve">  372858</t>
  </si>
  <si>
    <t>NADP-specific glutamate dehydrogenase</t>
  </si>
  <si>
    <t>BVU_RS01255</t>
  </si>
  <si>
    <t xml:space="preserve">BVU_0247  </t>
  </si>
  <si>
    <t xml:space="preserve">      373014</t>
  </si>
  <si>
    <t xml:space="preserve">  374162</t>
  </si>
  <si>
    <t>PCMD domain-containing protein</t>
  </si>
  <si>
    <t>BVU_RS01260</t>
  </si>
  <si>
    <t xml:space="preserve">BVU_0248  </t>
  </si>
  <si>
    <t xml:space="preserve">      374171</t>
  </si>
  <si>
    <t xml:space="preserve">  374947</t>
  </si>
  <si>
    <t>PorT family protein</t>
  </si>
  <si>
    <t>BVU_RS01265</t>
  </si>
  <si>
    <t xml:space="preserve">BVU_0249  </t>
  </si>
  <si>
    <t xml:space="preserve">      375804</t>
  </si>
  <si>
    <t xml:space="preserve">  377009</t>
  </si>
  <si>
    <t>DUF4925 domain-containing protein</t>
  </si>
  <si>
    <t>BVU_RS01270</t>
  </si>
  <si>
    <t xml:space="preserve">BVU_0250  </t>
  </si>
  <si>
    <t xml:space="preserve">      377119</t>
  </si>
  <si>
    <t xml:space="preserve">  380076</t>
  </si>
  <si>
    <t>phosphoenolpyruvate synthase</t>
  </si>
  <si>
    <t>BVU_RS01275</t>
  </si>
  <si>
    <t xml:space="preserve">BVU_0251  </t>
  </si>
  <si>
    <t xml:space="preserve">      380311</t>
  </si>
  <si>
    <t xml:space="preserve">  381648</t>
  </si>
  <si>
    <t>gdhA</t>
  </si>
  <si>
    <t xml:space="preserve">1.4.1.4  </t>
  </si>
  <si>
    <t>BVU_RS01280</t>
  </si>
  <si>
    <t xml:space="preserve">BVU_0252  </t>
  </si>
  <si>
    <t xml:space="preserve">      381810</t>
  </si>
  <si>
    <t xml:space="preserve">  382205</t>
  </si>
  <si>
    <t>BVU_RS01285</t>
  </si>
  <si>
    <t xml:space="preserve">BVU_0253  </t>
  </si>
  <si>
    <t xml:space="preserve">      382195</t>
  </si>
  <si>
    <t xml:space="preserve">  383496</t>
  </si>
  <si>
    <t>DUF3440 domain-containing protein</t>
  </si>
  <si>
    <t>BVU_RS01290</t>
  </si>
  <si>
    <t xml:space="preserve">BVU_0254  </t>
  </si>
  <si>
    <t xml:space="preserve">      383493</t>
  </si>
  <si>
    <t xml:space="preserve">  384005</t>
  </si>
  <si>
    <t>ParB/RepB/Spo0J family partition protein</t>
  </si>
  <si>
    <t>BVU_RS01295</t>
  </si>
  <si>
    <t xml:space="preserve">BVU_0255  </t>
  </si>
  <si>
    <t xml:space="preserve">      384033</t>
  </si>
  <si>
    <t xml:space="preserve"> &gt;385793</t>
  </si>
  <si>
    <t>fimbrillin family protein</t>
  </si>
  <si>
    <t>BVU_RS01300</t>
  </si>
  <si>
    <t xml:space="preserve">BVU_0256  </t>
  </si>
  <si>
    <t xml:space="preserve">      385875</t>
  </si>
  <si>
    <t xml:space="preserve">  386816</t>
  </si>
  <si>
    <t>mdh</t>
  </si>
  <si>
    <t xml:space="preserve">1.1.1.37  </t>
  </si>
  <si>
    <t>malate dehydrogenase</t>
  </si>
  <si>
    <t>BVU_RS01305</t>
  </si>
  <si>
    <t xml:space="preserve">BVU_0257  </t>
  </si>
  <si>
    <t xml:space="preserve">      386973</t>
  </si>
  <si>
    <t xml:space="preserve">  387845</t>
  </si>
  <si>
    <t>BVU_RS01310</t>
  </si>
  <si>
    <t xml:space="preserve">BVU_0258  </t>
  </si>
  <si>
    <t xml:space="preserve">      388061</t>
  </si>
  <si>
    <t xml:space="preserve">  389525</t>
  </si>
  <si>
    <t>BVU_RS01315</t>
  </si>
  <si>
    <t xml:space="preserve">BVU_0260  </t>
  </si>
  <si>
    <t xml:space="preserve">      389552</t>
  </si>
  <si>
    <t xml:space="preserve">  390538</t>
  </si>
  <si>
    <t>BVU_RS01320</t>
  </si>
  <si>
    <t xml:space="preserve">BVU_0261  </t>
  </si>
  <si>
    <t xml:space="preserve">      390545</t>
  </si>
  <si>
    <t xml:space="preserve">  391720</t>
  </si>
  <si>
    <t>BVU_RS01325</t>
  </si>
  <si>
    <t xml:space="preserve">BVU_0262  </t>
  </si>
  <si>
    <t xml:space="preserve">      391735</t>
  </si>
  <si>
    <t xml:space="preserve">  392985</t>
  </si>
  <si>
    <t>BVU_RS01330</t>
  </si>
  <si>
    <t xml:space="preserve">BVU_0263  </t>
  </si>
  <si>
    <t xml:space="preserve">      393024</t>
  </si>
  <si>
    <t xml:space="preserve">  393449</t>
  </si>
  <si>
    <t>copper resistance protein NlpE</t>
  </si>
  <si>
    <t>BVU_RS01335</t>
  </si>
  <si>
    <t xml:space="preserve">BVU_0264  </t>
  </si>
  <si>
    <t xml:space="preserve">      393635</t>
  </si>
  <si>
    <t xml:space="preserve">  394000</t>
  </si>
  <si>
    <t>BVU_RS01340</t>
  </si>
  <si>
    <t xml:space="preserve">BVU_0265  </t>
  </si>
  <si>
    <t xml:space="preserve">      394023</t>
  </si>
  <si>
    <t xml:space="preserve">  395873</t>
  </si>
  <si>
    <t>BVU_RS01345</t>
  </si>
  <si>
    <t xml:space="preserve">BVU_0266  </t>
  </si>
  <si>
    <t xml:space="preserve">      395941</t>
  </si>
  <si>
    <t xml:space="preserve">  397041</t>
  </si>
  <si>
    <t>Mrp/NBP35 family ATP-binding protein</t>
  </si>
  <si>
    <t>BVU_RS01350</t>
  </si>
  <si>
    <t xml:space="preserve">BVU_0267  </t>
  </si>
  <si>
    <t xml:space="preserve">      397052</t>
  </si>
  <si>
    <t xml:space="preserve">  397810</t>
  </si>
  <si>
    <t>trmB</t>
  </si>
  <si>
    <t xml:space="preserve">2.1.1.33  </t>
  </si>
  <si>
    <t>tRNA (guanosine(46)-N7)-methyltransferase TrmB</t>
  </si>
  <si>
    <t>BVU_RS01355</t>
  </si>
  <si>
    <t xml:space="preserve">BVU_0268  </t>
  </si>
  <si>
    <t xml:space="preserve">      397933</t>
  </si>
  <si>
    <t xml:space="preserve">  398559</t>
  </si>
  <si>
    <t>DUF975 family protein</t>
  </si>
  <si>
    <t>BVU_RS01360</t>
  </si>
  <si>
    <t xml:space="preserve">BVU_0269  </t>
  </si>
  <si>
    <t xml:space="preserve">      398577</t>
  </si>
  <si>
    <t xml:space="preserve">  399596</t>
  </si>
  <si>
    <t xml:space="preserve">2.6.1.42  </t>
  </si>
  <si>
    <t>branched-chain amino acid aminotransferase</t>
  </si>
  <si>
    <t>BVU_RS01365</t>
  </si>
  <si>
    <t xml:space="preserve">BVU_0270  </t>
  </si>
  <si>
    <t xml:space="preserve">      399777</t>
  </si>
  <si>
    <t xml:space="preserve">  399980</t>
  </si>
  <si>
    <t>xseB</t>
  </si>
  <si>
    <t xml:space="preserve">3.1.11.6  </t>
  </si>
  <si>
    <t>exodeoxyribonuclease VII small subunit</t>
  </si>
  <si>
    <t>BVU_RS01370</t>
  </si>
  <si>
    <t xml:space="preserve">BVU_0271  </t>
  </si>
  <si>
    <t xml:space="preserve">      399989</t>
  </si>
  <si>
    <t xml:space="preserve">  401296</t>
  </si>
  <si>
    <t>xseA</t>
  </si>
  <si>
    <t>exodeoxyribonuclease VII large subunit</t>
  </si>
  <si>
    <t>BVU_RS01375</t>
  </si>
  <si>
    <t xml:space="preserve">BVU_0272  </t>
  </si>
  <si>
    <t xml:space="preserve">      401296</t>
  </si>
  <si>
    <t xml:space="preserve">  402669</t>
  </si>
  <si>
    <t>S8 family serine peptidase</t>
  </si>
  <si>
    <t>BVU_RS01380</t>
  </si>
  <si>
    <t xml:space="preserve">BVU_0273  </t>
  </si>
  <si>
    <t xml:space="preserve">      402791</t>
  </si>
  <si>
    <t xml:space="preserve">  404161</t>
  </si>
  <si>
    <t>MATE family efflux transporter</t>
  </si>
  <si>
    <t>BVU_RS01385</t>
  </si>
  <si>
    <t xml:space="preserve">BVU_0274  </t>
  </si>
  <si>
    <t xml:space="preserve">      404215</t>
  </si>
  <si>
    <t xml:space="preserve">  404844</t>
  </si>
  <si>
    <t>cytidylate kinase-like family protein</t>
  </si>
  <si>
    <t>BVU_RS01390</t>
  </si>
  <si>
    <t xml:space="preserve">BVU_0275  </t>
  </si>
  <si>
    <t xml:space="preserve">      405074</t>
  </si>
  <si>
    <t xml:space="preserve">  406930</t>
  </si>
  <si>
    <t>BVU_RS01395</t>
  </si>
  <si>
    <t xml:space="preserve">BVU_0276  </t>
  </si>
  <si>
    <t xml:space="preserve">      407089</t>
  </si>
  <si>
    <t xml:space="preserve">  407493</t>
  </si>
  <si>
    <t>DUF3244 domain-containing protein</t>
  </si>
  <si>
    <t>BVU_RS01400</t>
  </si>
  <si>
    <t xml:space="preserve">BVU_0277  </t>
  </si>
  <si>
    <t xml:space="preserve">      407637</t>
  </si>
  <si>
    <t xml:space="preserve">  408563</t>
  </si>
  <si>
    <t>BVU_RS01405</t>
  </si>
  <si>
    <t xml:space="preserve">BVU_0278  </t>
  </si>
  <si>
    <t xml:space="preserve">      408684</t>
  </si>
  <si>
    <t xml:space="preserve">  409271</t>
  </si>
  <si>
    <t>cysteine peptidase family C39 domain-containing protein</t>
  </si>
  <si>
    <t>BVU_RS01410</t>
  </si>
  <si>
    <t xml:space="preserve">BVU_0279  </t>
  </si>
  <si>
    <t xml:space="preserve">      409289</t>
  </si>
  <si>
    <t xml:space="preserve">  411596</t>
  </si>
  <si>
    <t>BVU_RS01415</t>
  </si>
  <si>
    <t xml:space="preserve">BVU_0280  </t>
  </si>
  <si>
    <t xml:space="preserve">      411626</t>
  </si>
  <si>
    <t xml:space="preserve">  413935</t>
  </si>
  <si>
    <t>TonB-dependent receptor family protein</t>
  </si>
  <si>
    <t>BVU_RS01420</t>
  </si>
  <si>
    <t xml:space="preserve">BVU_0281  </t>
  </si>
  <si>
    <t xml:space="preserve">      413971</t>
  </si>
  <si>
    <t xml:space="preserve">  414171</t>
  </si>
  <si>
    <t>BVU_RS01425</t>
  </si>
  <si>
    <t xml:space="preserve">BVU_0282  </t>
  </si>
  <si>
    <t xml:space="preserve">      414461</t>
  </si>
  <si>
    <t xml:space="preserve">  416776</t>
  </si>
  <si>
    <t>BVU_RS01430</t>
  </si>
  <si>
    <t xml:space="preserve">BVU_0283  </t>
  </si>
  <si>
    <t xml:space="preserve">      416788</t>
  </si>
  <si>
    <t xml:space="preserve">  418149</t>
  </si>
  <si>
    <t>BVU_RS01435</t>
  </si>
  <si>
    <t xml:space="preserve">      418262</t>
  </si>
  <si>
    <t xml:space="preserve">  418453</t>
  </si>
  <si>
    <t>BVU_RS01440</t>
  </si>
  <si>
    <t xml:space="preserve">      418565</t>
  </si>
  <si>
    <t xml:space="preserve">  418852</t>
  </si>
  <si>
    <t>DUF6261 family protein</t>
  </si>
  <si>
    <t>BVU_RS01445</t>
  </si>
  <si>
    <t xml:space="preserve">BVU_0284  </t>
  </si>
  <si>
    <t xml:space="preserve">      418809</t>
  </si>
  <si>
    <t xml:space="preserve">  419192</t>
  </si>
  <si>
    <t>BVU_RS01450</t>
  </si>
  <si>
    <t xml:space="preserve">BVU_0285  </t>
  </si>
  <si>
    <t xml:space="preserve">      419273</t>
  </si>
  <si>
    <t xml:space="preserve">  419656</t>
  </si>
  <si>
    <t>BVU_RS01455</t>
  </si>
  <si>
    <t xml:space="preserve">BVU_0286  </t>
  </si>
  <si>
    <t xml:space="preserve">      419754</t>
  </si>
  <si>
    <t xml:space="preserve">  420230</t>
  </si>
  <si>
    <t>BVU_RS01460</t>
  </si>
  <si>
    <t xml:space="preserve">BVU_0287  </t>
  </si>
  <si>
    <t xml:space="preserve">      420280</t>
  </si>
  <si>
    <t xml:space="preserve">  422176</t>
  </si>
  <si>
    <t>BVU_RS01465</t>
  </si>
  <si>
    <t xml:space="preserve">BVU_0289  </t>
  </si>
  <si>
    <t xml:space="preserve">      422340</t>
  </si>
  <si>
    <t xml:space="preserve">  422753</t>
  </si>
  <si>
    <t>BVU_RS01470</t>
  </si>
  <si>
    <t xml:space="preserve">      422789</t>
  </si>
  <si>
    <t xml:space="preserve">  423028</t>
  </si>
  <si>
    <t>BVU_RS01475</t>
  </si>
  <si>
    <t xml:space="preserve">BVU_0290  </t>
  </si>
  <si>
    <t xml:space="preserve">      423061</t>
  </si>
  <si>
    <t xml:space="preserve">  423975</t>
  </si>
  <si>
    <t>BVU_RS01480</t>
  </si>
  <si>
    <t xml:space="preserve">BVU_0291  </t>
  </si>
  <si>
    <t xml:space="preserve">      423972</t>
  </si>
  <si>
    <t xml:space="preserve">  426173</t>
  </si>
  <si>
    <t>peptidase domain-containing ABC transporter</t>
  </si>
  <si>
    <t>BVU_RS01485</t>
  </si>
  <si>
    <t xml:space="preserve">BVU_0292  </t>
  </si>
  <si>
    <t xml:space="preserve">      426222</t>
  </si>
  <si>
    <t xml:space="preserve">  427367</t>
  </si>
  <si>
    <t>HlyD family efflux transporter periplasmic adaptor subunit</t>
  </si>
  <si>
    <t>BVU_RS01490</t>
  </si>
  <si>
    <t xml:space="preserve">      427417</t>
  </si>
  <si>
    <t xml:space="preserve">  427620</t>
  </si>
  <si>
    <t>BVU_RS01495</t>
  </si>
  <si>
    <t xml:space="preserve">BVU_0293  </t>
  </si>
  <si>
    <t xml:space="preserve">      427598</t>
  </si>
  <si>
    <t xml:space="preserve">  429109</t>
  </si>
  <si>
    <t>BVU_RS01500</t>
  </si>
  <si>
    <t xml:space="preserve">BVU_0294  </t>
  </si>
  <si>
    <t xml:space="preserve">      429102</t>
  </si>
  <si>
    <t xml:space="preserve">  429647</t>
  </si>
  <si>
    <t>BVU_RS21175</t>
  </si>
  <si>
    <t xml:space="preserve">BVU_0295  </t>
  </si>
  <si>
    <t xml:space="preserve">      429649</t>
  </si>
  <si>
    <t xml:space="preserve">  430272</t>
  </si>
  <si>
    <t>BVU_RS22485</t>
  </si>
  <si>
    <t xml:space="preserve">      430659</t>
  </si>
  <si>
    <t xml:space="preserve">  430820</t>
  </si>
  <si>
    <t>BVU_RS01510</t>
  </si>
  <si>
    <t xml:space="preserve">BVU_0296  </t>
  </si>
  <si>
    <t xml:space="preserve">      431050</t>
  </si>
  <si>
    <t xml:space="preserve">  433104</t>
  </si>
  <si>
    <t xml:space="preserve">2.7.4.1  </t>
  </si>
  <si>
    <t>RNA degradosome polyphosphate kinase</t>
  </si>
  <si>
    <t>BVU_RS01515</t>
  </si>
  <si>
    <t xml:space="preserve">      433162</t>
  </si>
  <si>
    <t xml:space="preserve">  433659</t>
  </si>
  <si>
    <t>metallophosphatase family protein</t>
  </si>
  <si>
    <t>BVU_RS01520</t>
  </si>
  <si>
    <t xml:space="preserve">BVU_0298  </t>
  </si>
  <si>
    <t xml:space="preserve">      433708</t>
  </si>
  <si>
    <t xml:space="preserve">  434847</t>
  </si>
  <si>
    <t>rfbB</t>
  </si>
  <si>
    <t xml:space="preserve">4.2.1.46  </t>
  </si>
  <si>
    <t>dTDP-glucose 4,6-dehydratase</t>
  </si>
  <si>
    <t>BVU_RS01525</t>
  </si>
  <si>
    <t xml:space="preserve">BVU_0299  </t>
  </si>
  <si>
    <t xml:space="preserve">      435317</t>
  </si>
  <si>
    <t xml:space="preserve">  438409</t>
  </si>
  <si>
    <t>BVU_RS01530</t>
  </si>
  <si>
    <t xml:space="preserve">BVU_0300  </t>
  </si>
  <si>
    <t xml:space="preserve">      438422</t>
  </si>
  <si>
    <t xml:space="preserve">  440239</t>
  </si>
  <si>
    <t>BVU_RS01535</t>
  </si>
  <si>
    <t xml:space="preserve">BVU_0301  </t>
  </si>
  <si>
    <t xml:space="preserve">      440426</t>
  </si>
  <si>
    <t xml:space="preserve">  443656</t>
  </si>
  <si>
    <t>DUF4981 domain-containing protein</t>
  </si>
  <si>
    <t>BVU_RS01540</t>
  </si>
  <si>
    <t xml:space="preserve">BVU_0302  </t>
  </si>
  <si>
    <t xml:space="preserve">      443712</t>
  </si>
  <si>
    <t xml:space="preserve">  445781</t>
  </si>
  <si>
    <t>glycoside hydrolase</t>
  </si>
  <si>
    <t>BVU_RS01545</t>
  </si>
  <si>
    <t xml:space="preserve">BVU_0303  </t>
  </si>
  <si>
    <t xml:space="preserve">      445813</t>
  </si>
  <si>
    <t xml:space="preserve">  447348</t>
  </si>
  <si>
    <t>BVU_RS01550</t>
  </si>
  <si>
    <t xml:space="preserve">BVU_0304  </t>
  </si>
  <si>
    <t xml:space="preserve">      447369</t>
  </si>
  <si>
    <t xml:space="preserve">  450785</t>
  </si>
  <si>
    <t>BVU_RS01555</t>
  </si>
  <si>
    <t xml:space="preserve">BVU_0305  </t>
  </si>
  <si>
    <t xml:space="preserve">      450930</t>
  </si>
  <si>
    <t xml:space="preserve">  451916</t>
  </si>
  <si>
    <t>FecR family protein</t>
  </si>
  <si>
    <t>BVU_RS01560</t>
  </si>
  <si>
    <t xml:space="preserve">BVU_0306  </t>
  </si>
  <si>
    <t xml:space="preserve">      452045</t>
  </si>
  <si>
    <t xml:space="preserve">  452626</t>
  </si>
  <si>
    <t>BVU_RS01565</t>
  </si>
  <si>
    <t xml:space="preserve">BVU_0307  </t>
  </si>
  <si>
    <t xml:space="preserve">      452666</t>
  </si>
  <si>
    <t xml:space="preserve">  454300</t>
  </si>
  <si>
    <t>ATP-binding cassette domain-containing protein</t>
  </si>
  <si>
    <t>BVU_RS01570</t>
  </si>
  <si>
    <t xml:space="preserve">BVU_0308  </t>
  </si>
  <si>
    <t xml:space="preserve">      454416</t>
  </si>
  <si>
    <t xml:space="preserve">  456086</t>
  </si>
  <si>
    <t>putative transporter</t>
  </si>
  <si>
    <t>BVU_RS01575</t>
  </si>
  <si>
    <t xml:space="preserve">BVU_0309  </t>
  </si>
  <si>
    <t xml:space="preserve">      456372</t>
  </si>
  <si>
    <t xml:space="preserve">  458282</t>
  </si>
  <si>
    <t>mutA</t>
  </si>
  <si>
    <t xml:space="preserve">5.4.99.2  </t>
  </si>
  <si>
    <t>methylmalonyl-CoA mutase small subunit</t>
  </si>
  <si>
    <t>BVU_RS01580</t>
  </si>
  <si>
    <t xml:space="preserve">BVU_0310  </t>
  </si>
  <si>
    <t xml:space="preserve">      458292</t>
  </si>
  <si>
    <t xml:space="preserve">  460442</t>
  </si>
  <si>
    <t>scpA</t>
  </si>
  <si>
    <t>methylmalonyl-CoA mutase</t>
  </si>
  <si>
    <t>BVU_RS01585</t>
  </si>
  <si>
    <t xml:space="preserve">BVU_0311  </t>
  </si>
  <si>
    <t xml:space="preserve">      460765</t>
  </si>
  <si>
    <t xml:space="preserve">  462256</t>
  </si>
  <si>
    <t>BVU_RS01590</t>
  </si>
  <si>
    <t xml:space="preserve">BVU_0312  </t>
  </si>
  <si>
    <t xml:space="preserve">      462270</t>
  </si>
  <si>
    <t xml:space="preserve"> &gt;464267</t>
  </si>
  <si>
    <t>BVU_RS01595</t>
  </si>
  <si>
    <t xml:space="preserve">BVU_0313  </t>
  </si>
  <si>
    <t xml:space="preserve">      464489</t>
  </si>
  <si>
    <t xml:space="preserve">  464851</t>
  </si>
  <si>
    <t>DUF1232 domain-containing protein</t>
  </si>
  <si>
    <t>BVU_RS01600</t>
  </si>
  <si>
    <t xml:space="preserve">BVU_0314  </t>
  </si>
  <si>
    <t xml:space="preserve">      464996</t>
  </si>
  <si>
    <t xml:space="preserve">  467320</t>
  </si>
  <si>
    <t>BVU_RS01605</t>
  </si>
  <si>
    <t xml:space="preserve">BVU_0315  </t>
  </si>
  <si>
    <t xml:space="preserve">      467476</t>
  </si>
  <si>
    <t xml:space="preserve">  468972</t>
  </si>
  <si>
    <t>BVU_RS01610</t>
  </si>
  <si>
    <t xml:space="preserve">BVU_0316  </t>
  </si>
  <si>
    <t xml:space="preserve">      469091</t>
  </si>
  <si>
    <t xml:space="preserve">  470284</t>
  </si>
  <si>
    <t>mechanosensitive ion channel</t>
  </si>
  <si>
    <t>BVU_RS01615</t>
  </si>
  <si>
    <t xml:space="preserve">BVU_0317  </t>
  </si>
  <si>
    <t xml:space="preserve">      470401</t>
  </si>
  <si>
    <t xml:space="preserve">  473517</t>
  </si>
  <si>
    <t>multidrug efflux RND transporter permease subunit</t>
  </si>
  <si>
    <t>BVU_RS01620</t>
  </si>
  <si>
    <t xml:space="preserve">BVU_0318  </t>
  </si>
  <si>
    <t xml:space="preserve">      473522</t>
  </si>
  <si>
    <t xml:space="preserve">  474652</t>
  </si>
  <si>
    <t>BVU_RS01625</t>
  </si>
  <si>
    <t xml:space="preserve">BVU_0319  </t>
  </si>
  <si>
    <t xml:space="preserve">      474707</t>
  </si>
  <si>
    <t xml:space="preserve">  476104</t>
  </si>
  <si>
    <t>BVU_RS01630</t>
  </si>
  <si>
    <t xml:space="preserve">BVU_0320  </t>
  </si>
  <si>
    <t xml:space="preserve">      476236</t>
  </si>
  <si>
    <t xml:space="preserve">  476778</t>
  </si>
  <si>
    <t>BVU_RS01635</t>
  </si>
  <si>
    <t xml:space="preserve">BVU_0321  </t>
  </si>
  <si>
    <t xml:space="preserve">      476932</t>
  </si>
  <si>
    <t xml:space="preserve">  477753</t>
  </si>
  <si>
    <t>BVU_RS01640</t>
  </si>
  <si>
    <t xml:space="preserve">      477750</t>
  </si>
  <si>
    <t xml:space="preserve">  478328</t>
  </si>
  <si>
    <t>BVU_RS01645</t>
  </si>
  <si>
    <t xml:space="preserve">BVU_0323  </t>
  </si>
  <si>
    <t xml:space="preserve">      478325</t>
  </si>
  <si>
    <t xml:space="preserve">  479389</t>
  </si>
  <si>
    <t>BVU_RS01650</t>
  </si>
  <si>
    <t xml:space="preserve">BVU_0324  </t>
  </si>
  <si>
    <t xml:space="preserve">      479468</t>
  </si>
  <si>
    <t xml:space="preserve">  479728</t>
  </si>
  <si>
    <t>BVU_RS01655</t>
  </si>
  <si>
    <t xml:space="preserve">BVU_0325  </t>
  </si>
  <si>
    <t xml:space="preserve">      480095</t>
  </si>
  <si>
    <t xml:space="preserve">  480988</t>
  </si>
  <si>
    <t>electron transfer flavoprotein subunit beta/FixA family protein</t>
  </si>
  <si>
    <t>BVU_RS01660</t>
  </si>
  <si>
    <t xml:space="preserve">BVU_0326  </t>
  </si>
  <si>
    <t xml:space="preserve">      480994</t>
  </si>
  <si>
    <t xml:space="preserve">  482013</t>
  </si>
  <si>
    <t>electron transfer flavoprotein subunit alpha/FixB family protein</t>
  </si>
  <si>
    <t>BVU_RS01665</t>
  </si>
  <si>
    <t xml:space="preserve">BVU_0327  </t>
  </si>
  <si>
    <t xml:space="preserve">      482049</t>
  </si>
  <si>
    <t xml:space="preserve">  482429</t>
  </si>
  <si>
    <t>four helix bundle protein</t>
  </si>
  <si>
    <t>BVU_RS01670</t>
  </si>
  <si>
    <t xml:space="preserve">BVU_0328  </t>
  </si>
  <si>
    <t xml:space="preserve">      482471</t>
  </si>
  <si>
    <t xml:space="preserve">  484177</t>
  </si>
  <si>
    <t>acyl-CoA dehydrogenase family protein</t>
  </si>
  <si>
    <t>BVU_RS01675</t>
  </si>
  <si>
    <t xml:space="preserve">BVU_0329  </t>
  </si>
  <si>
    <t xml:space="preserve">      484636</t>
  </si>
  <si>
    <t xml:space="preserve">  485244</t>
  </si>
  <si>
    <t>histidine decarboxylase</t>
  </si>
  <si>
    <t>BVU_RS01680</t>
  </si>
  <si>
    <t xml:space="preserve">BVU_0330  </t>
  </si>
  <si>
    <t xml:space="preserve">      485324</t>
  </si>
  <si>
    <t xml:space="preserve">  485734</t>
  </si>
  <si>
    <t>PaaI family thioesterase</t>
  </si>
  <si>
    <t>BVU_RS01685</t>
  </si>
  <si>
    <t xml:space="preserve">BVU_0331  </t>
  </si>
  <si>
    <t xml:space="preserve">      485762</t>
  </si>
  <si>
    <t xml:space="preserve">  486850</t>
  </si>
  <si>
    <t>DUF2027 domain-containing protein</t>
  </si>
  <si>
    <t>BVU_RS01690</t>
  </si>
  <si>
    <t xml:space="preserve">BVU_0332  </t>
  </si>
  <si>
    <t xml:space="preserve">      486915</t>
  </si>
  <si>
    <t xml:space="preserve">  488132</t>
  </si>
  <si>
    <t>S-adenosylmethionine:tRNA ribosyltransferase-isomerase</t>
  </si>
  <si>
    <t>BVU_RS01700</t>
  </si>
  <si>
    <t xml:space="preserve">BVU_0333  </t>
  </si>
  <si>
    <t xml:space="preserve">      488658</t>
  </si>
  <si>
    <t xml:space="preserve">  490655</t>
  </si>
  <si>
    <t xml:space="preserve">4.2.1.49  </t>
  </si>
  <si>
    <t>urocanate hydratase</t>
  </si>
  <si>
    <t>BVU_RS01705</t>
  </si>
  <si>
    <t xml:space="preserve">BVU_0334  </t>
  </si>
  <si>
    <t xml:space="preserve">      490738</t>
  </si>
  <si>
    <t xml:space="preserve">  491640</t>
  </si>
  <si>
    <t>ftcD</t>
  </si>
  <si>
    <t xml:space="preserve">2.1.2.5  </t>
  </si>
  <si>
    <t>glutamate formimidoyltransferase</t>
  </si>
  <si>
    <t>BVU_RS01710</t>
  </si>
  <si>
    <t xml:space="preserve">BVU_0335  </t>
  </si>
  <si>
    <t xml:space="preserve">      491658</t>
  </si>
  <si>
    <t xml:space="preserve">  492044</t>
  </si>
  <si>
    <t>GxxExxY protein</t>
  </si>
  <si>
    <t>BVU_RS01715</t>
  </si>
  <si>
    <t xml:space="preserve">BVU_0336  </t>
  </si>
  <si>
    <t xml:space="preserve">      492091</t>
  </si>
  <si>
    <t xml:space="preserve">  493335</t>
  </si>
  <si>
    <t>hutI</t>
  </si>
  <si>
    <t xml:space="preserve">3.5.2.7  </t>
  </si>
  <si>
    <t>imidazolonepropionase</t>
  </si>
  <si>
    <t>BVU_RS01720</t>
  </si>
  <si>
    <t xml:space="preserve">BVU_0337  </t>
  </si>
  <si>
    <t xml:space="preserve">      493356</t>
  </si>
  <si>
    <t xml:space="preserve">  493979</t>
  </si>
  <si>
    <t>cyclodeaminase/cyclohydrolase family protein</t>
  </si>
  <si>
    <t>BVU_RS01725</t>
  </si>
  <si>
    <t xml:space="preserve">BVU_0338  </t>
  </si>
  <si>
    <t xml:space="preserve">      494014</t>
  </si>
  <si>
    <t xml:space="preserve">  495510</t>
  </si>
  <si>
    <t>hutH</t>
  </si>
  <si>
    <t xml:space="preserve">4.3.1.3  </t>
  </si>
  <si>
    <t>histidine ammonia-lyase</t>
  </si>
  <si>
    <t>BVU_RS01730</t>
  </si>
  <si>
    <t xml:space="preserve">BVU_0339  </t>
  </si>
  <si>
    <t xml:space="preserve">      495629</t>
  </si>
  <si>
    <t xml:space="preserve">  496129</t>
  </si>
  <si>
    <t>NUDIX domain-containing protein</t>
  </si>
  <si>
    <t>BVU_RS01735</t>
  </si>
  <si>
    <t xml:space="preserve">BVU_0340  </t>
  </si>
  <si>
    <t xml:space="preserve">      496824</t>
  </si>
  <si>
    <t xml:space="preserve">  498239</t>
  </si>
  <si>
    <t>BVU_RS01740</t>
  </si>
  <si>
    <t xml:space="preserve">BVU_0341  </t>
  </si>
  <si>
    <t xml:space="preserve">      498363</t>
  </si>
  <si>
    <t xml:space="preserve">  498902</t>
  </si>
  <si>
    <t>carbonic anhydrase</t>
  </si>
  <si>
    <t>BVU_RS01745</t>
  </si>
  <si>
    <t xml:space="preserve">BVU_0342  </t>
  </si>
  <si>
    <t xml:space="preserve">      499093</t>
  </si>
  <si>
    <t xml:space="preserve">  499677</t>
  </si>
  <si>
    <t>Crp/Fnr family transcriptional regulator</t>
  </si>
  <si>
    <t>BVU_RS01750</t>
  </si>
  <si>
    <t xml:space="preserve">BVU_0343  </t>
  </si>
  <si>
    <t xml:space="preserve">      499713</t>
  </si>
  <si>
    <t xml:space="preserve">  501065</t>
  </si>
  <si>
    <t>BVU_RS01760</t>
  </si>
  <si>
    <t xml:space="preserve">BVU_0345  </t>
  </si>
  <si>
    <t xml:space="preserve">      501539</t>
  </si>
  <si>
    <t xml:space="preserve">  503176</t>
  </si>
  <si>
    <t>groL</t>
  </si>
  <si>
    <t>chaperonin GroEL</t>
  </si>
  <si>
    <t>BVU_RS01765</t>
  </si>
  <si>
    <t xml:space="preserve">BVU_0346  </t>
  </si>
  <si>
    <t xml:space="preserve">      503218</t>
  </si>
  <si>
    <t xml:space="preserve">  503490</t>
  </si>
  <si>
    <t>co-chaperone GroES</t>
  </si>
  <si>
    <t>BVU_RS01770</t>
  </si>
  <si>
    <t xml:space="preserve">BVU_0347  </t>
  </si>
  <si>
    <t xml:space="preserve">      503871</t>
  </si>
  <si>
    <t xml:space="preserve">  505337</t>
  </si>
  <si>
    <t>4Fe-4S dicluster domain-containing protein</t>
  </si>
  <si>
    <t>BVU_RS01775</t>
  </si>
  <si>
    <t xml:space="preserve">BVU_0348  </t>
  </si>
  <si>
    <t xml:space="preserve">      505346</t>
  </si>
  <si>
    <t xml:space="preserve">  506380</t>
  </si>
  <si>
    <t>hydE</t>
  </si>
  <si>
    <t>[FeFe] hydrogenase H-cluster radical SAM maturase HydE</t>
  </si>
  <si>
    <t>BVU_RS01780</t>
  </si>
  <si>
    <t xml:space="preserve">BVU_0349  </t>
  </si>
  <si>
    <t xml:space="preserve">      506393</t>
  </si>
  <si>
    <t xml:space="preserve">  507811</t>
  </si>
  <si>
    <t>hydG</t>
  </si>
  <si>
    <t>[FeFe] hydrogenase H-cluster radical SAM maturase HydG</t>
  </si>
  <si>
    <t>BVU_RS01785</t>
  </si>
  <si>
    <t xml:space="preserve">BVU_0350  </t>
  </si>
  <si>
    <t xml:space="preserve">      507875</t>
  </si>
  <si>
    <t xml:space="preserve">  509065</t>
  </si>
  <si>
    <t>hydF</t>
  </si>
  <si>
    <t>[FeFe] hydrogenase H-cluster maturation GTPase HydF</t>
  </si>
  <si>
    <t>BVU_RS01790</t>
  </si>
  <si>
    <t xml:space="preserve">BVU_0351  </t>
  </si>
  <si>
    <t xml:space="preserve">      509645</t>
  </si>
  <si>
    <t xml:space="preserve">  511009</t>
  </si>
  <si>
    <t>hisS</t>
  </si>
  <si>
    <t xml:space="preserve">6.1.1.21  </t>
  </si>
  <si>
    <t>histidine--tRNA ligase</t>
  </si>
  <si>
    <t>BVU_RS01795</t>
  </si>
  <si>
    <t xml:space="preserve">BVU_0352  </t>
  </si>
  <si>
    <t xml:space="preserve">      511168</t>
  </si>
  <si>
    <t xml:space="preserve"> &gt;511467</t>
  </si>
  <si>
    <t>substrate-binding domain-containing protein</t>
  </si>
  <si>
    <t>BVU_RS01800</t>
  </si>
  <si>
    <t xml:space="preserve">BVU_0353  </t>
  </si>
  <si>
    <t xml:space="preserve">      511504</t>
  </si>
  <si>
    <t xml:space="preserve">  512508</t>
  </si>
  <si>
    <t>BVU_RS01805</t>
  </si>
  <si>
    <t xml:space="preserve">      512519</t>
  </si>
  <si>
    <t xml:space="preserve">  512869</t>
  </si>
  <si>
    <t>transposase family protein</t>
  </si>
  <si>
    <t>BVU_RS01810</t>
  </si>
  <si>
    <t xml:space="preserve">BVU_0354  </t>
  </si>
  <si>
    <t xml:space="preserve">     &lt;512931</t>
  </si>
  <si>
    <t xml:space="preserve">  513488</t>
  </si>
  <si>
    <t>BVU_RS01815</t>
  </si>
  <si>
    <t xml:space="preserve">BVU_0355  </t>
  </si>
  <si>
    <t xml:space="preserve">      513496</t>
  </si>
  <si>
    <t xml:space="preserve">  514512</t>
  </si>
  <si>
    <t>GRP family sugar transporter</t>
  </si>
  <si>
    <t>BVU_RS01820</t>
  </si>
  <si>
    <t xml:space="preserve">BVU_0356  </t>
  </si>
  <si>
    <t xml:space="preserve">      514525</t>
  </si>
  <si>
    <t xml:space="preserve">  515949</t>
  </si>
  <si>
    <t>fucose isomerase</t>
  </si>
  <si>
    <t>BVU_RS01825</t>
  </si>
  <si>
    <t xml:space="preserve">BVU_0357  </t>
  </si>
  <si>
    <t xml:space="preserve">      515983</t>
  </si>
  <si>
    <t xml:space="preserve">  517479</t>
  </si>
  <si>
    <t>glpK</t>
  </si>
  <si>
    <t xml:space="preserve">2.7.1.30  </t>
  </si>
  <si>
    <t>glycerol kinase GlpK</t>
  </si>
  <si>
    <t>BVU_RS01830</t>
  </si>
  <si>
    <t xml:space="preserve">BVU_0358  </t>
  </si>
  <si>
    <t xml:space="preserve">      517505</t>
  </si>
  <si>
    <t xml:space="preserve">  518443</t>
  </si>
  <si>
    <t>transketolase</t>
  </si>
  <si>
    <t>BVU_RS01835</t>
  </si>
  <si>
    <t xml:space="preserve">BVU_0359  </t>
  </si>
  <si>
    <t xml:space="preserve">      518433</t>
  </si>
  <si>
    <t xml:space="preserve">  519278</t>
  </si>
  <si>
    <t>BVU_RS01840</t>
  </si>
  <si>
    <t xml:space="preserve">BVU_0360  </t>
  </si>
  <si>
    <t xml:space="preserve">      519622</t>
  </si>
  <si>
    <t xml:space="preserve">  520377</t>
  </si>
  <si>
    <t>DeoR/GlpR family DNA-binding transcription regulator</t>
  </si>
  <si>
    <t>BVU_RS01845</t>
  </si>
  <si>
    <t xml:space="preserve">BVU_0361  </t>
  </si>
  <si>
    <t xml:space="preserve">      520389</t>
  </si>
  <si>
    <t xml:space="preserve">  521003</t>
  </si>
  <si>
    <t>ribB</t>
  </si>
  <si>
    <t xml:space="preserve">4.1.99.12  </t>
  </si>
  <si>
    <t>3,4-dihydroxy-2-butanone-4-phosphate synthase</t>
  </si>
  <si>
    <t>BVU_RS01850</t>
  </si>
  <si>
    <t xml:space="preserve">BVU_0362  </t>
  </si>
  <si>
    <t xml:space="preserve">      521125</t>
  </si>
  <si>
    <t xml:space="preserve">  522729</t>
  </si>
  <si>
    <t>DUF5060 domain-containing protein</t>
  </si>
  <si>
    <t>BVU_RS01855</t>
  </si>
  <si>
    <t xml:space="preserve">BVU_0363  </t>
  </si>
  <si>
    <t xml:space="preserve">      522894</t>
  </si>
  <si>
    <t xml:space="preserve">  527216</t>
  </si>
  <si>
    <t>BVU_RS01860</t>
  </si>
  <si>
    <t xml:space="preserve">BVU_0364  </t>
  </si>
  <si>
    <t xml:space="preserve">      527392</t>
  </si>
  <si>
    <t xml:space="preserve">  529089</t>
  </si>
  <si>
    <t>BVU_RS01865</t>
  </si>
  <si>
    <t xml:space="preserve">BVU_0365  </t>
  </si>
  <si>
    <t xml:space="preserve">      529109</t>
  </si>
  <si>
    <t xml:space="preserve">  532378</t>
  </si>
  <si>
    <t>BVU_RS01870</t>
  </si>
  <si>
    <t xml:space="preserve">BVU_0366  </t>
  </si>
  <si>
    <t xml:space="preserve">      532407</t>
  </si>
  <si>
    <t xml:space="preserve">  533393</t>
  </si>
  <si>
    <t>BVU_RS01875</t>
  </si>
  <si>
    <t xml:space="preserve">BVU_0367  </t>
  </si>
  <si>
    <t xml:space="preserve">      533458</t>
  </si>
  <si>
    <t xml:space="preserve">  534060</t>
  </si>
  <si>
    <t>BVU_RS01880</t>
  </si>
  <si>
    <t xml:space="preserve">BVU_0368  </t>
  </si>
  <si>
    <t xml:space="preserve">      534063</t>
  </si>
  <si>
    <t xml:space="preserve">  535313</t>
  </si>
  <si>
    <t>glycoside hydrolase family 37</t>
  </si>
  <si>
    <t>BVU_RS01885</t>
  </si>
  <si>
    <t xml:space="preserve">BVU_0369  </t>
  </si>
  <si>
    <t xml:space="preserve">      535417</t>
  </si>
  <si>
    <t xml:space="preserve">  537030</t>
  </si>
  <si>
    <t>IS66-like element ISBvu4 family transposase</t>
  </si>
  <si>
    <t>BVU_RS01890</t>
  </si>
  <si>
    <t xml:space="preserve">BVU_0370  </t>
  </si>
  <si>
    <t xml:space="preserve">      537099</t>
  </si>
  <si>
    <t xml:space="preserve">  537608</t>
  </si>
  <si>
    <t>BVU_RS22115</t>
  </si>
  <si>
    <t xml:space="preserve">      537621</t>
  </si>
  <si>
    <t xml:space="preserve">  537824</t>
  </si>
  <si>
    <t>BVU_RS01895</t>
  </si>
  <si>
    <t xml:space="preserve">BVU_0371  </t>
  </si>
  <si>
    <t xml:space="preserve">      537984</t>
  </si>
  <si>
    <t xml:space="preserve">  538664</t>
  </si>
  <si>
    <t>zinc metallopeptidase</t>
  </si>
  <si>
    <t>BVU_RS01900</t>
  </si>
  <si>
    <t xml:space="preserve">BVU_0372  </t>
  </si>
  <si>
    <t xml:space="preserve">      538876</t>
  </si>
  <si>
    <t xml:space="preserve">  539778</t>
  </si>
  <si>
    <t>BVU_RS01905</t>
  </si>
  <si>
    <t xml:space="preserve">BVU_0373  </t>
  </si>
  <si>
    <t xml:space="preserve">      539882</t>
  </si>
  <si>
    <t xml:space="preserve">  540793</t>
  </si>
  <si>
    <t>nucleotidyltransferase</t>
  </si>
  <si>
    <t>BVU_RS01910</t>
  </si>
  <si>
    <t xml:space="preserve">BVU_0374  </t>
  </si>
  <si>
    <t xml:space="preserve">      540928</t>
  </si>
  <si>
    <t xml:space="preserve">  543285</t>
  </si>
  <si>
    <t>BamA/TamA family outer membrane protein</t>
  </si>
  <si>
    <t>BVU_RS01915</t>
  </si>
  <si>
    <t xml:space="preserve">BVU_0375  </t>
  </si>
  <si>
    <t xml:space="preserve">      543282</t>
  </si>
  <si>
    <t xml:space="preserve">  547931</t>
  </si>
  <si>
    <t>translocation/assembly module TamB domain-containing protein</t>
  </si>
  <si>
    <t>BVU_RS01920</t>
  </si>
  <si>
    <t xml:space="preserve">BVU_0377  </t>
  </si>
  <si>
    <t xml:space="preserve">      548642</t>
  </si>
  <si>
    <t xml:space="preserve">  549487</t>
  </si>
  <si>
    <t>peptidylprolyl isomerase</t>
  </si>
  <si>
    <t>BVU_RS01925</t>
  </si>
  <si>
    <t xml:space="preserve">BVU_0378  </t>
  </si>
  <si>
    <t xml:space="preserve">      549500</t>
  </si>
  <si>
    <t xml:space="preserve">  550744</t>
  </si>
  <si>
    <t>insulinase family protein</t>
  </si>
  <si>
    <t>BVU_RS01930</t>
  </si>
  <si>
    <t xml:space="preserve">BVU_0379  </t>
  </si>
  <si>
    <t xml:space="preserve">      550838</t>
  </si>
  <si>
    <t xml:space="preserve">  552148</t>
  </si>
  <si>
    <t>BVU_RS01935</t>
  </si>
  <si>
    <t xml:space="preserve">BVU_0380  </t>
  </si>
  <si>
    <t xml:space="preserve">      552162</t>
  </si>
  <si>
    <t xml:space="preserve">  554729</t>
  </si>
  <si>
    <t>BVU_RS01940</t>
  </si>
  <si>
    <t xml:space="preserve">BVU_0381  </t>
  </si>
  <si>
    <t xml:space="preserve">      554831</t>
  </si>
  <si>
    <t xml:space="preserve">  556213</t>
  </si>
  <si>
    <t>sigma-54 dependent transcriptional regulator</t>
  </si>
  <si>
    <t>BVU_RS01945</t>
  </si>
  <si>
    <t xml:space="preserve">BVU_0382  </t>
  </si>
  <si>
    <t xml:space="preserve">      556498</t>
  </si>
  <si>
    <t xml:space="preserve">  556803</t>
  </si>
  <si>
    <t>BVU_RS01950</t>
  </si>
  <si>
    <t xml:space="preserve">BVU_0383  </t>
  </si>
  <si>
    <t xml:space="preserve">      556868</t>
  </si>
  <si>
    <t xml:space="preserve">  557539</t>
  </si>
  <si>
    <t>RNA pseudouridine synthase</t>
  </si>
  <si>
    <t>BVU_RS01955</t>
  </si>
  <si>
    <t xml:space="preserve">BVU_0384  </t>
  </si>
  <si>
    <t xml:space="preserve">      557541</t>
  </si>
  <si>
    <t xml:space="preserve">  558287</t>
  </si>
  <si>
    <t>fabG</t>
  </si>
  <si>
    <t xml:space="preserve">1.1.1.100  </t>
  </si>
  <si>
    <t>3-oxoacyl-[acyl-carrier-protein] reductase</t>
  </si>
  <si>
    <t>BVU_RS01960</t>
  </si>
  <si>
    <t xml:space="preserve">BVU_0385  </t>
  </si>
  <si>
    <t xml:space="preserve">      558319</t>
  </si>
  <si>
    <t xml:space="preserve">  558918</t>
  </si>
  <si>
    <t>BVU_RS01970</t>
  </si>
  <si>
    <t xml:space="preserve">BVU_0387  </t>
  </si>
  <si>
    <t xml:space="preserve">      559546</t>
  </si>
  <si>
    <t xml:space="preserve">  560136</t>
  </si>
  <si>
    <t>BVU_RS01975</t>
  </si>
  <si>
    <t xml:space="preserve">BVU_0388  </t>
  </si>
  <si>
    <t xml:space="preserve">      560191</t>
  </si>
  <si>
    <t xml:space="preserve">  561126</t>
  </si>
  <si>
    <t>BVU_RS01980</t>
  </si>
  <si>
    <t xml:space="preserve">BVU_0389  </t>
  </si>
  <si>
    <t xml:space="preserve">      561279</t>
  </si>
  <si>
    <t xml:space="preserve">  564632</t>
  </si>
  <si>
    <t>BVU_RS01985</t>
  </si>
  <si>
    <t xml:space="preserve">BVU_0390  </t>
  </si>
  <si>
    <t xml:space="preserve">      564646</t>
  </si>
  <si>
    <t xml:space="preserve">  566187</t>
  </si>
  <si>
    <t>BVU_RS01990</t>
  </si>
  <si>
    <t xml:space="preserve">BVU_0391  </t>
  </si>
  <si>
    <t xml:space="preserve">      566286</t>
  </si>
  <si>
    <t xml:space="preserve">  568733</t>
  </si>
  <si>
    <t>BVU_RS01995</t>
  </si>
  <si>
    <t xml:space="preserve">BVU_0392  </t>
  </si>
  <si>
    <t xml:space="preserve">      568730</t>
  </si>
  <si>
    <t xml:space="preserve">  570811</t>
  </si>
  <si>
    <t>BVU_RS02000</t>
  </si>
  <si>
    <t xml:space="preserve">BVU_0393  </t>
  </si>
  <si>
    <t xml:space="preserve">      570874</t>
  </si>
  <si>
    <t xml:space="preserve">  573552</t>
  </si>
  <si>
    <t>BVU_RS02005</t>
  </si>
  <si>
    <t xml:space="preserve">BVU_0394  </t>
  </si>
  <si>
    <t xml:space="preserve">      573667</t>
  </si>
  <si>
    <t xml:space="preserve">  575265</t>
  </si>
  <si>
    <t>BVU_RS02010</t>
  </si>
  <si>
    <t xml:space="preserve">BVU_0395  </t>
  </si>
  <si>
    <t xml:space="preserve">      575547</t>
  </si>
  <si>
    <t xml:space="preserve">  577097</t>
  </si>
  <si>
    <t>DUF1566 domain-containing protein</t>
  </si>
  <si>
    <t>BVU_RS02020</t>
  </si>
  <si>
    <t xml:space="preserve">BVU_0396  </t>
  </si>
  <si>
    <t xml:space="preserve">      577358</t>
  </si>
  <si>
    <t xml:space="preserve">  577694</t>
  </si>
  <si>
    <t>NAD(P)H-dependent oxidoreductase subunit E</t>
  </si>
  <si>
    <t>BVU_RS02030</t>
  </si>
  <si>
    <t xml:space="preserve">BVU_0398  </t>
  </si>
  <si>
    <t xml:space="preserve">      578142</t>
  </si>
  <si>
    <t xml:space="preserve">  579446</t>
  </si>
  <si>
    <t>DEAD/DEAH box helicase</t>
  </si>
  <si>
    <t>BVU_RS02040</t>
  </si>
  <si>
    <t xml:space="preserve">BVU_0399  </t>
  </si>
  <si>
    <t xml:space="preserve">      579872</t>
  </si>
  <si>
    <t xml:space="preserve">  580386</t>
  </si>
  <si>
    <t>BVU_RS02045</t>
  </si>
  <si>
    <t xml:space="preserve">BVU_0400  </t>
  </si>
  <si>
    <t xml:space="preserve">      580406</t>
  </si>
  <si>
    <t xml:space="preserve">  582862</t>
  </si>
  <si>
    <t>PQQ-binding-like beta-propeller repeat protein</t>
  </si>
  <si>
    <t>BVU_RS02050</t>
  </si>
  <si>
    <t xml:space="preserve">BVU_0401  </t>
  </si>
  <si>
    <t xml:space="preserve">      582890</t>
  </si>
  <si>
    <t xml:space="preserve">  583828</t>
  </si>
  <si>
    <t>BVU_RS02055</t>
  </si>
  <si>
    <t xml:space="preserve">BVU_0402  </t>
  </si>
  <si>
    <t xml:space="preserve">      583974</t>
  </si>
  <si>
    <t xml:space="preserve">  584924</t>
  </si>
  <si>
    <t>cysK</t>
  </si>
  <si>
    <t xml:space="preserve">2.5.1.47  </t>
  </si>
  <si>
    <t>cysteine synthase A</t>
  </si>
  <si>
    <t>BVU_RS02060</t>
  </si>
  <si>
    <t xml:space="preserve">BVU_0403  </t>
  </si>
  <si>
    <t xml:space="preserve">      584931</t>
  </si>
  <si>
    <t xml:space="preserve">  585995</t>
  </si>
  <si>
    <t>mnmA</t>
  </si>
  <si>
    <t xml:space="preserve">2.8.1.13  </t>
  </si>
  <si>
    <t>tRNA 2-thiouridine(34) synthase MnmA</t>
  </si>
  <si>
    <t>BVU_RS02065</t>
  </si>
  <si>
    <t xml:space="preserve">BVU_0404  </t>
  </si>
  <si>
    <t xml:space="preserve">      585992</t>
  </si>
  <si>
    <t xml:space="preserve">  586636</t>
  </si>
  <si>
    <t>BVU_RS02085</t>
  </si>
  <si>
    <t xml:space="preserve">BVU_0408  </t>
  </si>
  <si>
    <t xml:space="preserve">      587232</t>
  </si>
  <si>
    <t xml:space="preserve">  588326</t>
  </si>
  <si>
    <t>trpS</t>
  </si>
  <si>
    <t xml:space="preserve">6.1.1.2  </t>
  </si>
  <si>
    <t>tryptophan--tRNA ligase</t>
  </si>
  <si>
    <t>BVU_RS02090</t>
  </si>
  <si>
    <t xml:space="preserve">BVU_0409  </t>
  </si>
  <si>
    <t xml:space="preserve">      588430</t>
  </si>
  <si>
    <t xml:space="preserve">  589221</t>
  </si>
  <si>
    <t>BVU_RS02095</t>
  </si>
  <si>
    <t xml:space="preserve">BVU_0410  </t>
  </si>
  <si>
    <t xml:space="preserve">      589476</t>
  </si>
  <si>
    <t xml:space="preserve">  592697</t>
  </si>
  <si>
    <t>carB</t>
  </si>
  <si>
    <t xml:space="preserve">6.3.5.5  </t>
  </si>
  <si>
    <t>carbamoyl-phosphate synthase (glutamine-hydrolyzing) large subunit</t>
  </si>
  <si>
    <t>BVU_RS02100</t>
  </si>
  <si>
    <t xml:space="preserve">BVU_0411  </t>
  </si>
  <si>
    <t xml:space="preserve">      592763</t>
  </si>
  <si>
    <t xml:space="preserve">  595567</t>
  </si>
  <si>
    <t>BVU_RS02105</t>
  </si>
  <si>
    <t xml:space="preserve">BVU_0412  </t>
  </si>
  <si>
    <t xml:space="preserve">      595588</t>
  </si>
  <si>
    <t xml:space="preserve">  596088</t>
  </si>
  <si>
    <t>BVU_RS02110</t>
  </si>
  <si>
    <t xml:space="preserve">BVU_0413  </t>
  </si>
  <si>
    <t xml:space="preserve">      596176</t>
  </si>
  <si>
    <t xml:space="preserve">  596943</t>
  </si>
  <si>
    <t>yaaA</t>
  </si>
  <si>
    <t>peroxide stress protein YaaA</t>
  </si>
  <si>
    <t>BVU_RS02115</t>
  </si>
  <si>
    <t xml:space="preserve">BVU_0414  </t>
  </si>
  <si>
    <t xml:space="preserve">      597050</t>
  </si>
  <si>
    <t xml:space="preserve">  598249</t>
  </si>
  <si>
    <t>OmpA family protein</t>
  </si>
  <si>
    <t>BVU_RS02120</t>
  </si>
  <si>
    <t xml:space="preserve">BVU_0415  </t>
  </si>
  <si>
    <t xml:space="preserve">      598327</t>
  </si>
  <si>
    <t xml:space="preserve">  599433</t>
  </si>
  <si>
    <t>sulfotransferase</t>
  </si>
  <si>
    <t>BVU_RS02125</t>
  </si>
  <si>
    <t xml:space="preserve">BVU_0416  </t>
  </si>
  <si>
    <t xml:space="preserve">      599461</t>
  </si>
  <si>
    <t xml:space="preserve">  600918</t>
  </si>
  <si>
    <t>cysN</t>
  </si>
  <si>
    <t xml:space="preserve">2.7.7.4  </t>
  </si>
  <si>
    <t>sulfate adenylyltransferase subunit CysN</t>
  </si>
  <si>
    <t>BVU_RS02130</t>
  </si>
  <si>
    <t xml:space="preserve">BVU_0417  </t>
  </si>
  <si>
    <t xml:space="preserve">      600955</t>
  </si>
  <si>
    <t xml:space="preserve">  601866</t>
  </si>
  <si>
    <t>cysD</t>
  </si>
  <si>
    <t>sulfate adenylyltransferase subunit CysD</t>
  </si>
  <si>
    <t>BVU_RS02135</t>
  </si>
  <si>
    <t xml:space="preserve">BVU_0418  </t>
  </si>
  <si>
    <t xml:space="preserve">      601878</t>
  </si>
  <si>
    <t xml:space="preserve">  602492</t>
  </si>
  <si>
    <t>cysC</t>
  </si>
  <si>
    <t xml:space="preserve">2.7.1.25  </t>
  </si>
  <si>
    <t>adenylyl-sulfate kinase</t>
  </si>
  <si>
    <t>BVU_RS02140</t>
  </si>
  <si>
    <t xml:space="preserve">BVU_0419  </t>
  </si>
  <si>
    <t xml:space="preserve">      602522</t>
  </si>
  <si>
    <t xml:space="preserve">  604075</t>
  </si>
  <si>
    <t>SLC13 family permease</t>
  </si>
  <si>
    <t>BVU_RS02145</t>
  </si>
  <si>
    <t xml:space="preserve">BVU_0420  </t>
  </si>
  <si>
    <t xml:space="preserve">      604091</t>
  </si>
  <si>
    <t xml:space="preserve">  604900</t>
  </si>
  <si>
    <t>cysQ</t>
  </si>
  <si>
    <t xml:space="preserve">3.1.3.7  </t>
  </si>
  <si>
    <t>3'(2'),5'-bisphosphate nucleotidase CysQ</t>
  </si>
  <si>
    <t>BVU_RS02150</t>
  </si>
  <si>
    <t xml:space="preserve">BVU_0421  </t>
  </si>
  <si>
    <t xml:space="preserve">      604915</t>
  </si>
  <si>
    <t xml:space="preserve">  606123</t>
  </si>
  <si>
    <t>BVU_RS02155</t>
  </si>
  <si>
    <t xml:space="preserve">BVU_0422  </t>
  </si>
  <si>
    <t xml:space="preserve">      606352</t>
  </si>
  <si>
    <t xml:space="preserve">  608220</t>
  </si>
  <si>
    <t>mutL</t>
  </si>
  <si>
    <t>DNA mismatch repair endonuclease MutL</t>
  </si>
  <si>
    <t>BVU_RS02160</t>
  </si>
  <si>
    <t xml:space="preserve">BVU_0423  </t>
  </si>
  <si>
    <t xml:space="preserve">      608242</t>
  </si>
  <si>
    <t xml:space="preserve">  608538</t>
  </si>
  <si>
    <t>BVU_RS02165</t>
  </si>
  <si>
    <t xml:space="preserve">BVU_0424  </t>
  </si>
  <si>
    <t xml:space="preserve">      608541</t>
  </si>
  <si>
    <t xml:space="preserve">  610208</t>
  </si>
  <si>
    <t>BVU_RS02170</t>
  </si>
  <si>
    <t xml:space="preserve">BVU_0425  </t>
  </si>
  <si>
    <t xml:space="preserve">      610226</t>
  </si>
  <si>
    <t xml:space="preserve">  611584</t>
  </si>
  <si>
    <t>BVU_RS02175</t>
  </si>
  <si>
    <t xml:space="preserve">BVU_0426  </t>
  </si>
  <si>
    <t xml:space="preserve">      611589</t>
  </si>
  <si>
    <t xml:space="preserve">  612461</t>
  </si>
  <si>
    <t>BVU_RS02180</t>
  </si>
  <si>
    <t xml:space="preserve">BVU_0427  </t>
  </si>
  <si>
    <t xml:space="preserve">      612498</t>
  </si>
  <si>
    <t xml:space="preserve">  613835</t>
  </si>
  <si>
    <t>peptidyl-prolyl cis-trans isomerase</t>
  </si>
  <si>
    <t>BVU_RS02185</t>
  </si>
  <si>
    <t xml:space="preserve">BVU_0428  </t>
  </si>
  <si>
    <t xml:space="preserve">      613848</t>
  </si>
  <si>
    <t xml:space="preserve">  615323</t>
  </si>
  <si>
    <t>guaB</t>
  </si>
  <si>
    <t xml:space="preserve">1.1.1.205  </t>
  </si>
  <si>
    <t>IMP dehydrogenase</t>
  </si>
  <si>
    <t>BVU_RS02195</t>
  </si>
  <si>
    <t xml:space="preserve">BVU_0429  </t>
  </si>
  <si>
    <t xml:space="preserve">      615575</t>
  </si>
  <si>
    <t xml:space="preserve">  616009</t>
  </si>
  <si>
    <t>DUF6078 family protein</t>
  </si>
  <si>
    <t>BVU_RS02200</t>
  </si>
  <si>
    <t xml:space="preserve">BVU_0430  </t>
  </si>
  <si>
    <t xml:space="preserve">      616130</t>
  </si>
  <si>
    <t xml:space="preserve"> &gt;616816</t>
  </si>
  <si>
    <t>DUF3874 domain-containing protein</t>
  </si>
  <si>
    <t>BVU_RS02205</t>
  </si>
  <si>
    <t xml:space="preserve">BVU_0431  </t>
  </si>
  <si>
    <t xml:space="preserve">      616885</t>
  </si>
  <si>
    <t xml:space="preserve">  618561</t>
  </si>
  <si>
    <t>recombinase family protein</t>
  </si>
  <si>
    <t>BVU_RS02210</t>
  </si>
  <si>
    <t xml:space="preserve">BVU_0432  </t>
  </si>
  <si>
    <t xml:space="preserve">      618621</t>
  </si>
  <si>
    <t xml:space="preserve">  619637</t>
  </si>
  <si>
    <t>BVU_RS02215</t>
  </si>
  <si>
    <t xml:space="preserve">BVU_0433  </t>
  </si>
  <si>
    <t xml:space="preserve">      619857</t>
  </si>
  <si>
    <t xml:space="preserve">  620762</t>
  </si>
  <si>
    <t>BVU_RS02220</t>
  </si>
  <si>
    <t xml:space="preserve">BVU_0434  </t>
  </si>
  <si>
    <t xml:space="preserve">      620779</t>
  </si>
  <si>
    <t xml:space="preserve">  621099</t>
  </si>
  <si>
    <t>BVU_RS02225</t>
  </si>
  <si>
    <t xml:space="preserve">BVU_0435  </t>
  </si>
  <si>
    <t xml:space="preserve">      621096</t>
  </si>
  <si>
    <t xml:space="preserve">  621542</t>
  </si>
  <si>
    <t>BVU_RS02230</t>
  </si>
  <si>
    <t xml:space="preserve">      622046</t>
  </si>
  <si>
    <t xml:space="preserve">  622228</t>
  </si>
  <si>
    <t>BVU_RS21195</t>
  </si>
  <si>
    <t xml:space="preserve">      622534</t>
  </si>
  <si>
    <t xml:space="preserve">  622719</t>
  </si>
  <si>
    <t>BVU_RS02235</t>
  </si>
  <si>
    <t xml:space="preserve">BVU_0436  </t>
  </si>
  <si>
    <t xml:space="preserve">      622682</t>
  </si>
  <si>
    <t xml:space="preserve">  623587</t>
  </si>
  <si>
    <t>winged helix-turn-helix transcriptional regulator</t>
  </si>
  <si>
    <t>BVU_RS02240</t>
  </si>
  <si>
    <t xml:space="preserve">BVU_0437  </t>
  </si>
  <si>
    <t xml:space="preserve">      623789</t>
  </si>
  <si>
    <t xml:space="preserve">  624805</t>
  </si>
  <si>
    <t>DUF3871 family protein</t>
  </si>
  <si>
    <t>BVU_RS02245</t>
  </si>
  <si>
    <t xml:space="preserve">BVU_0438  </t>
  </si>
  <si>
    <t xml:space="preserve">      625115</t>
  </si>
  <si>
    <t xml:space="preserve">  625702</t>
  </si>
  <si>
    <t>tyrosine-type recombinase/integrase</t>
  </si>
  <si>
    <t>BVU_RS02250</t>
  </si>
  <si>
    <t xml:space="preserve">BVU_0439  </t>
  </si>
  <si>
    <t xml:space="preserve">      626410</t>
  </si>
  <si>
    <t xml:space="preserve">  627162</t>
  </si>
  <si>
    <t>BVU_RS02255</t>
  </si>
  <si>
    <t xml:space="preserve">BVU_0440  </t>
  </si>
  <si>
    <t xml:space="preserve">      627213</t>
  </si>
  <si>
    <t xml:space="preserve">  628013</t>
  </si>
  <si>
    <t>DUF4595 domain-containing protein</t>
  </si>
  <si>
    <t>BVU_RS02260</t>
  </si>
  <si>
    <t xml:space="preserve">BVU_0441  </t>
  </si>
  <si>
    <t xml:space="preserve">     &lt;628339</t>
  </si>
  <si>
    <t xml:space="preserve">  629754</t>
  </si>
  <si>
    <t>helicase</t>
  </si>
  <si>
    <t>BVU_RS22120</t>
  </si>
  <si>
    <t xml:space="preserve">      630074</t>
  </si>
  <si>
    <t xml:space="preserve">  630295</t>
  </si>
  <si>
    <t>BVU_RS02265</t>
  </si>
  <si>
    <t xml:space="preserve">BVU_0442  </t>
  </si>
  <si>
    <t xml:space="preserve">      630432</t>
  </si>
  <si>
    <t xml:space="preserve">  632612</t>
  </si>
  <si>
    <t>recQ</t>
  </si>
  <si>
    <t xml:space="preserve">3.6.4.12  </t>
  </si>
  <si>
    <t>DNA helicase RecQ</t>
  </si>
  <si>
    <t>BVU_RS02270</t>
  </si>
  <si>
    <t xml:space="preserve">BVU_0443  </t>
  </si>
  <si>
    <t xml:space="preserve">      632770</t>
  </si>
  <si>
    <t xml:space="preserve">  634020</t>
  </si>
  <si>
    <t>clpX</t>
  </si>
  <si>
    <t>ATP-dependent Clp protease ATP-binding subunit ClpX</t>
  </si>
  <si>
    <t>BVU_RS02275</t>
  </si>
  <si>
    <t xml:space="preserve">BVU_0444  </t>
  </si>
  <si>
    <t xml:space="preserve">      634144</t>
  </si>
  <si>
    <t xml:space="preserve">  634815</t>
  </si>
  <si>
    <t>clpP</t>
  </si>
  <si>
    <t>ATP-dependent Clp endopeptidase proteolytic subunit ClpP</t>
  </si>
  <si>
    <t>BVU_RS02280</t>
  </si>
  <si>
    <t xml:space="preserve">BVU_0445  </t>
  </si>
  <si>
    <t xml:space="preserve">      634996</t>
  </si>
  <si>
    <t xml:space="preserve">  636351</t>
  </si>
  <si>
    <t>tig</t>
  </si>
  <si>
    <t>trigger factor</t>
  </si>
  <si>
    <t>BVU_RS02285</t>
  </si>
  <si>
    <t xml:space="preserve">BVU_0446  </t>
  </si>
  <si>
    <t xml:space="preserve">      636733</t>
  </si>
  <si>
    <t xml:space="preserve">  636978</t>
  </si>
  <si>
    <t>RNA-binding protein</t>
  </si>
  <si>
    <t>BVU_RS02290</t>
  </si>
  <si>
    <t xml:space="preserve">BVU_0447  </t>
  </si>
  <si>
    <t xml:space="preserve">      637055</t>
  </si>
  <si>
    <t xml:space="preserve">  637876</t>
  </si>
  <si>
    <t>lptB</t>
  </si>
  <si>
    <t xml:space="preserve">7.5.2.5  </t>
  </si>
  <si>
    <t>LPS export ABC transporter ATP-binding protein</t>
  </si>
  <si>
    <t>BVU_RS02295</t>
  </si>
  <si>
    <t xml:space="preserve">BVU_0448  </t>
  </si>
  <si>
    <t xml:space="preserve">      638005</t>
  </si>
  <si>
    <t xml:space="preserve">  638748</t>
  </si>
  <si>
    <t>BVU_RS02300</t>
  </si>
  <si>
    <t xml:space="preserve">BVU_0449  </t>
  </si>
  <si>
    <t xml:space="preserve">      638745</t>
  </si>
  <si>
    <t xml:space="preserve">  639509</t>
  </si>
  <si>
    <t>BVU_RS02305</t>
  </si>
  <si>
    <t xml:space="preserve">BVU_0450  </t>
  </si>
  <si>
    <t xml:space="preserve">      639588</t>
  </si>
  <si>
    <t xml:space="preserve">  640901</t>
  </si>
  <si>
    <t>der</t>
  </si>
  <si>
    <t xml:space="preserve">3.6.5.-  </t>
  </si>
  <si>
    <t>ribosome biogenesis GTPase Der</t>
  </si>
  <si>
    <t>BVU_RS02310</t>
  </si>
  <si>
    <t xml:space="preserve">BVU_0451  </t>
  </si>
  <si>
    <t xml:space="preserve">      640935</t>
  </si>
  <si>
    <t xml:space="preserve">  641816</t>
  </si>
  <si>
    <t>era</t>
  </si>
  <si>
    <t>GTPase Era</t>
  </si>
  <si>
    <t>BVU_RS02315</t>
  </si>
  <si>
    <t xml:space="preserve">BVU_0452  </t>
  </si>
  <si>
    <t xml:space="preserve">      641899</t>
  </si>
  <si>
    <t xml:space="preserve">  642903</t>
  </si>
  <si>
    <t>ketoacyl-ACP synthase III</t>
  </si>
  <si>
    <t>BVU_RS21200</t>
  </si>
  <si>
    <t xml:space="preserve">      643008</t>
  </si>
  <si>
    <t xml:space="preserve">  643193</t>
  </si>
  <si>
    <t>rpmF</t>
  </si>
  <si>
    <t>50S ribosomal protein L32</t>
  </si>
  <si>
    <t>BVU_RS02320</t>
  </si>
  <si>
    <t xml:space="preserve">BVU_0453  </t>
  </si>
  <si>
    <t xml:space="preserve">      643205</t>
  </si>
  <si>
    <t xml:space="preserve">  643738</t>
  </si>
  <si>
    <t>DUF177 domain-containing protein</t>
  </si>
  <si>
    <t>BVU_RS02355</t>
  </si>
  <si>
    <t xml:space="preserve">      650556</t>
  </si>
  <si>
    <t xml:space="preserve">  650804</t>
  </si>
  <si>
    <t>2TM domain-containing protein</t>
  </si>
  <si>
    <t>BVU_RS02360</t>
  </si>
  <si>
    <t xml:space="preserve">BVU_0460  </t>
  </si>
  <si>
    <t xml:space="preserve">      650834</t>
  </si>
  <si>
    <t xml:space="preserve">  651421</t>
  </si>
  <si>
    <t>BVU_RS02365</t>
  </si>
  <si>
    <t xml:space="preserve">BVU_0461  </t>
  </si>
  <si>
    <t xml:space="preserve">      651432</t>
  </si>
  <si>
    <t xml:space="preserve">  651722</t>
  </si>
  <si>
    <t>transcriptional regulator</t>
  </si>
  <si>
    <t>BVU_RS02370</t>
  </si>
  <si>
    <t xml:space="preserve">BVU_0462  </t>
  </si>
  <si>
    <t xml:space="preserve">      651966</t>
  </si>
  <si>
    <t xml:space="preserve">  652967</t>
  </si>
  <si>
    <t>BVU_RS02375</t>
  </si>
  <si>
    <t xml:space="preserve">BVU_0463  </t>
  </si>
  <si>
    <t xml:space="preserve">      653045</t>
  </si>
  <si>
    <t xml:space="preserve">  655120</t>
  </si>
  <si>
    <t>dnaG</t>
  </si>
  <si>
    <t>DNA primase</t>
  </si>
  <si>
    <t>BVU_RS02380</t>
  </si>
  <si>
    <t xml:space="preserve">BVU_0464  </t>
  </si>
  <si>
    <t xml:space="preserve">      655133</t>
  </si>
  <si>
    <t xml:space="preserve">  655726</t>
  </si>
  <si>
    <t>folE</t>
  </si>
  <si>
    <t xml:space="preserve">3.5.4.16  </t>
  </si>
  <si>
    <t>GTP cyclohydrolase I FolE</t>
  </si>
  <si>
    <t>BVU_RS02385</t>
  </si>
  <si>
    <t xml:space="preserve">BVU_0465  </t>
  </si>
  <si>
    <t xml:space="preserve">      655731</t>
  </si>
  <si>
    <t xml:space="preserve">  656189</t>
  </si>
  <si>
    <t>SPOR domain-containing protein</t>
  </si>
  <si>
    <t>BVU_RS22130</t>
  </si>
  <si>
    <t>BVU_0466</t>
  </si>
  <si>
    <t xml:space="preserve">      656295</t>
  </si>
  <si>
    <t xml:space="preserve">  658382</t>
  </si>
  <si>
    <t>tpiA</t>
  </si>
  <si>
    <t>triose-phosphate isomerase</t>
  </si>
  <si>
    <t>BVU_RS02400</t>
  </si>
  <si>
    <t xml:space="preserve">BVU_0468  </t>
  </si>
  <si>
    <t xml:space="preserve">      658372</t>
  </si>
  <si>
    <t xml:space="preserve">  658914</t>
  </si>
  <si>
    <t>DUF1599 domain-containing protein</t>
  </si>
  <si>
    <t>BVU_RS02405</t>
  </si>
  <si>
    <t xml:space="preserve">BVU_0469  </t>
  </si>
  <si>
    <t xml:space="preserve">      659028</t>
  </si>
  <si>
    <t xml:space="preserve">  659918</t>
  </si>
  <si>
    <t>M23 family metallopeptidase</t>
  </si>
  <si>
    <t>BVU_RS02410</t>
  </si>
  <si>
    <t xml:space="preserve">BVU_0470  </t>
  </si>
  <si>
    <t xml:space="preserve">      659941</t>
  </si>
  <si>
    <t xml:space="preserve">  660405</t>
  </si>
  <si>
    <t>ndk</t>
  </si>
  <si>
    <t xml:space="preserve">2.7.4.6  </t>
  </si>
  <si>
    <t>nucleoside-diphosphate kinase</t>
  </si>
  <si>
    <t>BVU_RS02415</t>
  </si>
  <si>
    <t xml:space="preserve">BVU_0471  </t>
  </si>
  <si>
    <t xml:space="preserve">      660626</t>
  </si>
  <si>
    <t xml:space="preserve">  662722</t>
  </si>
  <si>
    <t>recG</t>
  </si>
  <si>
    <t>ATP-dependent DNA helicase RecG</t>
  </si>
  <si>
    <t>BVU_RS02420</t>
  </si>
  <si>
    <t xml:space="preserve">BVU_0472  </t>
  </si>
  <si>
    <t xml:space="preserve">      662724</t>
  </si>
  <si>
    <t xml:space="preserve">  663383</t>
  </si>
  <si>
    <t xml:space="preserve">2.7.7.60  </t>
  </si>
  <si>
    <t>2-C-methyl-D-erythritol 4-phosphate cytidylyltransferase</t>
  </si>
  <si>
    <t>BVU_RS02425</t>
  </si>
  <si>
    <t xml:space="preserve">BVU_0473  </t>
  </si>
  <si>
    <t xml:space="preserve">      663380</t>
  </si>
  <si>
    <t xml:space="preserve">  663931</t>
  </si>
  <si>
    <t>DJ-1/PfpI family protein</t>
  </si>
  <si>
    <t>BVU_RS02430</t>
  </si>
  <si>
    <t xml:space="preserve">BVU_0474  </t>
  </si>
  <si>
    <t xml:space="preserve">      663935</t>
  </si>
  <si>
    <t xml:space="preserve">  664828</t>
  </si>
  <si>
    <t>TonB family protein</t>
  </si>
  <si>
    <t>BVU_RS02435</t>
  </si>
  <si>
    <t xml:space="preserve">BVU_0475  </t>
  </si>
  <si>
    <t xml:space="preserve">      664838</t>
  </si>
  <si>
    <t xml:space="preserve">  665257</t>
  </si>
  <si>
    <t>biopolymer transporter ExbD</t>
  </si>
  <si>
    <t>BVU_RS02440</t>
  </si>
  <si>
    <t xml:space="preserve">BVU_0476  </t>
  </si>
  <si>
    <t xml:space="preserve">      665264</t>
  </si>
  <si>
    <t xml:space="preserve">  665980</t>
  </si>
  <si>
    <t>MotA/TolQ/ExbB proton channel family protein</t>
  </si>
  <si>
    <t>BVU_RS02445</t>
  </si>
  <si>
    <t xml:space="preserve">BVU_0477  </t>
  </si>
  <si>
    <t xml:space="preserve">      665977</t>
  </si>
  <si>
    <t xml:space="preserve">  666693</t>
  </si>
  <si>
    <t xml:space="preserve">2.6.99.2  </t>
  </si>
  <si>
    <t>pyridoxine 5'-phosphate synthase</t>
  </si>
  <si>
    <t>BVU_RS02450</t>
  </si>
  <si>
    <t xml:space="preserve">BVU_0478  </t>
  </si>
  <si>
    <t xml:space="preserve">      666812</t>
  </si>
  <si>
    <t xml:space="preserve">  667684</t>
  </si>
  <si>
    <t xml:space="preserve">2.7.1.23  </t>
  </si>
  <si>
    <t>NAD kinase</t>
  </si>
  <si>
    <t>BVU_RS02455</t>
  </si>
  <si>
    <t xml:space="preserve">BVU_0479  </t>
  </si>
  <si>
    <t xml:space="preserve">      667856</t>
  </si>
  <si>
    <t xml:space="preserve">  669166</t>
  </si>
  <si>
    <t>acyloxyacyl hydrolase</t>
  </si>
  <si>
    <t>BVU_RS22350</t>
  </si>
  <si>
    <t xml:space="preserve">BVU_0480  </t>
  </si>
  <si>
    <t xml:space="preserve">      669422</t>
  </si>
  <si>
    <t xml:space="preserve">  669772</t>
  </si>
  <si>
    <t>BVU_RS02465</t>
  </si>
  <si>
    <t xml:space="preserve">BVU_0481  </t>
  </si>
  <si>
    <t xml:space="preserve">      669808</t>
  </si>
  <si>
    <t xml:space="preserve">  670212</t>
  </si>
  <si>
    <t>BVU_RS02470</t>
  </si>
  <si>
    <t xml:space="preserve">      670200</t>
  </si>
  <si>
    <t xml:space="preserve">  670550</t>
  </si>
  <si>
    <t>BVU_RS02475</t>
  </si>
  <si>
    <t xml:space="preserve">BVU_0483  </t>
  </si>
  <si>
    <t xml:space="preserve">      670637</t>
  </si>
  <si>
    <t xml:space="preserve">  672202</t>
  </si>
  <si>
    <t>BVU_RS02485</t>
  </si>
  <si>
    <t xml:space="preserve">BVU_0485  </t>
  </si>
  <si>
    <t xml:space="preserve">      672667</t>
  </si>
  <si>
    <t xml:space="preserve">  673119</t>
  </si>
  <si>
    <t>BVU_RS02490</t>
  </si>
  <si>
    <t xml:space="preserve">BVU_0486  </t>
  </si>
  <si>
    <t xml:space="preserve">      673168</t>
  </si>
  <si>
    <t xml:space="preserve">  676251</t>
  </si>
  <si>
    <t>AAA family ATPase</t>
  </si>
  <si>
    <t>BVU_RS02495</t>
  </si>
  <si>
    <t xml:space="preserve">BVU_0487  </t>
  </si>
  <si>
    <t xml:space="preserve">      676248</t>
  </si>
  <si>
    <t xml:space="preserve">  677450</t>
  </si>
  <si>
    <t>exonuclease SbcCD subunit D C-terminal domain-containing protein</t>
  </si>
  <si>
    <t>BVU_RS02500</t>
  </si>
  <si>
    <t xml:space="preserve">BVU_0488  </t>
  </si>
  <si>
    <t xml:space="preserve">      677622</t>
  </si>
  <si>
    <t xml:space="preserve">  677897</t>
  </si>
  <si>
    <t>BVU_RS02505</t>
  </si>
  <si>
    <t xml:space="preserve">BVU_0489  </t>
  </si>
  <si>
    <t xml:space="preserve">      677887</t>
  </si>
  <si>
    <t xml:space="preserve">  678228</t>
  </si>
  <si>
    <t>type II toxin-antitoxin system RelE/ParE family toxin</t>
  </si>
  <si>
    <t>BVU_RS02510</t>
  </si>
  <si>
    <t xml:space="preserve">BVU_0490  </t>
  </si>
  <si>
    <t xml:space="preserve">      678281</t>
  </si>
  <si>
    <t xml:space="preserve">  680632</t>
  </si>
  <si>
    <t>BVU_RS02515</t>
  </si>
  <si>
    <t xml:space="preserve">BVU_0491  </t>
  </si>
  <si>
    <t xml:space="preserve">      680686</t>
  </si>
  <si>
    <t xml:space="preserve">  683145</t>
  </si>
  <si>
    <t>glycoside hydrolase family 31 protein</t>
  </si>
  <si>
    <t>BVU_RS02520</t>
  </si>
  <si>
    <t xml:space="preserve">BVU_0492  </t>
  </si>
  <si>
    <t xml:space="preserve">      683215</t>
  </si>
  <si>
    <t xml:space="preserve">  684849</t>
  </si>
  <si>
    <t>BVU_RS02525</t>
  </si>
  <si>
    <t xml:space="preserve">BVU_0493  </t>
  </si>
  <si>
    <t xml:space="preserve">      684871</t>
  </si>
  <si>
    <t xml:space="preserve">  687819</t>
  </si>
  <si>
    <t>BVU_RS02530</t>
  </si>
  <si>
    <t xml:space="preserve">BVU_0494  </t>
  </si>
  <si>
    <t xml:space="preserve">      688030</t>
  </si>
  <si>
    <t xml:space="preserve">  690870</t>
  </si>
  <si>
    <t>BVU_RS02535</t>
  </si>
  <si>
    <t xml:space="preserve">BVU_0495  </t>
  </si>
  <si>
    <t xml:space="preserve">      691058</t>
  </si>
  <si>
    <t xml:space="preserve">  693406</t>
  </si>
  <si>
    <t xml:space="preserve">3.2.1.23  </t>
  </si>
  <si>
    <t>BVU_RS02540</t>
  </si>
  <si>
    <t xml:space="preserve">BVU_0496  </t>
  </si>
  <si>
    <t xml:space="preserve">      693423</t>
  </si>
  <si>
    <t xml:space="preserve">  695921</t>
  </si>
  <si>
    <t>carbohydrate binding domain-containing protein</t>
  </si>
  <si>
    <t>BVU_RS02545</t>
  </si>
  <si>
    <t xml:space="preserve">BVU_0497  </t>
  </si>
  <si>
    <t xml:space="preserve">      695949</t>
  </si>
  <si>
    <t xml:space="preserve">  697892</t>
  </si>
  <si>
    <t>BVU_RS02550</t>
  </si>
  <si>
    <t xml:space="preserve">BVU_0498  </t>
  </si>
  <si>
    <t xml:space="preserve">      698086</t>
  </si>
  <si>
    <t xml:space="preserve">  699594</t>
  </si>
  <si>
    <t>beta-glycosidase</t>
  </si>
  <si>
    <t>BVU_RS02555</t>
  </si>
  <si>
    <t xml:space="preserve">BVU_0499  </t>
  </si>
  <si>
    <t xml:space="preserve">      699700</t>
  </si>
  <si>
    <t xml:space="preserve">  701442</t>
  </si>
  <si>
    <t>BVU_RS02560</t>
  </si>
  <si>
    <t xml:space="preserve">BVU_0500  </t>
  </si>
  <si>
    <t xml:space="preserve">      701455</t>
  </si>
  <si>
    <t xml:space="preserve">  704733</t>
  </si>
  <si>
    <t>BVU_RS02565</t>
  </si>
  <si>
    <t xml:space="preserve">BVU_0501  </t>
  </si>
  <si>
    <t xml:space="preserve">      704884</t>
  </si>
  <si>
    <t xml:space="preserve">  705828</t>
  </si>
  <si>
    <t>BVU_RS02570</t>
  </si>
  <si>
    <t xml:space="preserve">BVU_0502  </t>
  </si>
  <si>
    <t xml:space="preserve">      705902</t>
  </si>
  <si>
    <t xml:space="preserve">  706462</t>
  </si>
  <si>
    <t>BVU_RS02575</t>
  </si>
  <si>
    <t xml:space="preserve">BVU_0503  </t>
  </si>
  <si>
    <t xml:space="preserve">      706666</t>
  </si>
  <si>
    <t xml:space="preserve">  709180</t>
  </si>
  <si>
    <t>BVU_RS02580</t>
  </si>
  <si>
    <t xml:space="preserve">BVU_0505  </t>
  </si>
  <si>
    <t xml:space="preserve">      709692</t>
  </si>
  <si>
    <t xml:space="preserve">  712763</t>
  </si>
  <si>
    <t>BVU_RS02585</t>
  </si>
  <si>
    <t xml:space="preserve">BVU_0506  </t>
  </si>
  <si>
    <t xml:space="preserve">      712776</t>
  </si>
  <si>
    <t xml:space="preserve">  714329</t>
  </si>
  <si>
    <t>BVU_RS02590</t>
  </si>
  <si>
    <t xml:space="preserve">BVU_0507  </t>
  </si>
  <si>
    <t xml:space="preserve">      714449</t>
  </si>
  <si>
    <t xml:space="preserve">  715450</t>
  </si>
  <si>
    <t>BVU_RS02595</t>
  </si>
  <si>
    <t xml:space="preserve">BVU_0508  </t>
  </si>
  <si>
    <t xml:space="preserve">      715775</t>
  </si>
  <si>
    <t xml:space="preserve">  716917</t>
  </si>
  <si>
    <t>BVU_RS02600</t>
  </si>
  <si>
    <t xml:space="preserve">BVU_0509  </t>
  </si>
  <si>
    <t xml:space="preserve">      716942</t>
  </si>
  <si>
    <t xml:space="preserve">  719398</t>
  </si>
  <si>
    <t>BVU_RS02605</t>
  </si>
  <si>
    <t xml:space="preserve">BVU_0510  </t>
  </si>
  <si>
    <t xml:space="preserve">      719683</t>
  </si>
  <si>
    <t xml:space="preserve">  721374</t>
  </si>
  <si>
    <t>BVU_RS02610</t>
  </si>
  <si>
    <t xml:space="preserve">BVU_0511  </t>
  </si>
  <si>
    <t xml:space="preserve">      721388</t>
  </si>
  <si>
    <t xml:space="preserve">  724489</t>
  </si>
  <si>
    <t>BVU_RS02615</t>
  </si>
  <si>
    <t xml:space="preserve">BVU_0512  </t>
  </si>
  <si>
    <t xml:space="preserve">      724801</t>
  </si>
  <si>
    <t xml:space="preserve">  728823</t>
  </si>
  <si>
    <t>BVU_RS02620</t>
  </si>
  <si>
    <t xml:space="preserve">BVU_0513  </t>
  </si>
  <si>
    <t xml:space="preserve">      729032</t>
  </si>
  <si>
    <t xml:space="preserve">  730072</t>
  </si>
  <si>
    <t>DUF3810 domain-containing protein</t>
  </si>
  <si>
    <t>BVU_RS02625</t>
  </si>
  <si>
    <t xml:space="preserve">BVU_0514  </t>
  </si>
  <si>
    <t xml:space="preserve">      730214</t>
  </si>
  <si>
    <t xml:space="preserve">  732529</t>
  </si>
  <si>
    <t>DUF2264 domain-containing protein</t>
  </si>
  <si>
    <t>BVU_RS02630</t>
  </si>
  <si>
    <t xml:space="preserve">BVU_0515  </t>
  </si>
  <si>
    <t xml:space="preserve">      732621</t>
  </si>
  <si>
    <t xml:space="preserve">  733895</t>
  </si>
  <si>
    <t>BNR repeat-containing protein</t>
  </si>
  <si>
    <t>BVU_RS02635</t>
  </si>
  <si>
    <t xml:space="preserve">BVU_0516  </t>
  </si>
  <si>
    <t xml:space="preserve">      734318</t>
  </si>
  <si>
    <t xml:space="preserve">  735616</t>
  </si>
  <si>
    <t>murF</t>
  </si>
  <si>
    <t>UDP-N-acetylmuramoyl-tripeptide--D-alanyl-D- alanine ligase</t>
  </si>
  <si>
    <t>BVU_RS02640</t>
  </si>
  <si>
    <t xml:space="preserve">BVU_0517  </t>
  </si>
  <si>
    <t xml:space="preserve">      735735</t>
  </si>
  <si>
    <t xml:space="preserve">  736592</t>
  </si>
  <si>
    <t>folP</t>
  </si>
  <si>
    <t xml:space="preserve">2.5.1.15  </t>
  </si>
  <si>
    <t>dihydropteroate synthase</t>
  </si>
  <si>
    <t>BVU_RS02645</t>
  </si>
  <si>
    <t xml:space="preserve">BVU_0518  </t>
  </si>
  <si>
    <t xml:space="preserve">      736624</t>
  </si>
  <si>
    <t xml:space="preserve">  737388</t>
  </si>
  <si>
    <t>cdaA</t>
  </si>
  <si>
    <t xml:space="preserve">2.7.7.85  </t>
  </si>
  <si>
    <t>diadenylate cyclase CdaA</t>
  </si>
  <si>
    <t>BVU_RS02650</t>
  </si>
  <si>
    <t xml:space="preserve">BVU_0519  </t>
  </si>
  <si>
    <t xml:space="preserve">      737466</t>
  </si>
  <si>
    <t xml:space="preserve">  738476</t>
  </si>
  <si>
    <t>GNAT family N-acetyltransferase</t>
  </si>
  <si>
    <t>BVU_RS02655</t>
  </si>
  <si>
    <t xml:space="preserve">BVU_0520  </t>
  </si>
  <si>
    <t xml:space="preserve">      738460</t>
  </si>
  <si>
    <t xml:space="preserve">  739362</t>
  </si>
  <si>
    <t>DUF2156 domain-containing protein</t>
  </si>
  <si>
    <t>BVU_RS02660</t>
  </si>
  <si>
    <t xml:space="preserve">BVU_0521  </t>
  </si>
  <si>
    <t xml:space="preserve">      739586</t>
  </si>
  <si>
    <t xml:space="preserve">  740281</t>
  </si>
  <si>
    <t>LrgB family protein</t>
  </si>
  <si>
    <t>BVU_RS02665</t>
  </si>
  <si>
    <t xml:space="preserve">BVU_0522  </t>
  </si>
  <si>
    <t xml:space="preserve">      740262</t>
  </si>
  <si>
    <t xml:space="preserve">  740615</t>
  </si>
  <si>
    <t>CidA/LrgA family protein</t>
  </si>
  <si>
    <t>BVU_RS02670</t>
  </si>
  <si>
    <t xml:space="preserve">BVU_0523  </t>
  </si>
  <si>
    <t xml:space="preserve">      740818</t>
  </si>
  <si>
    <t xml:space="preserve">  741831</t>
  </si>
  <si>
    <t>pta</t>
  </si>
  <si>
    <t xml:space="preserve">2.3.1.8  </t>
  </si>
  <si>
    <t>phosphate acetyltransferase</t>
  </si>
  <si>
    <t>BVU_RS02675</t>
  </si>
  <si>
    <t xml:space="preserve">BVU_0524  </t>
  </si>
  <si>
    <t xml:space="preserve">      741857</t>
  </si>
  <si>
    <t xml:space="preserve">  743053</t>
  </si>
  <si>
    <t>acetate kinase</t>
  </si>
  <si>
    <t>BVU_RS02680</t>
  </si>
  <si>
    <t xml:space="preserve">BVU_0525  </t>
  </si>
  <si>
    <t xml:space="preserve">      743119</t>
  </si>
  <si>
    <t xml:space="preserve">  743886</t>
  </si>
  <si>
    <t>UDP-2,3-diacylglucosamine diphosphatase</t>
  </si>
  <si>
    <t>BVU_RS02685</t>
  </si>
  <si>
    <t xml:space="preserve">BVU_0526  </t>
  </si>
  <si>
    <t xml:space="preserve">      744018</t>
  </si>
  <si>
    <t xml:space="preserve">  744338</t>
  </si>
  <si>
    <t>iron-sulfur cluster assembly protein</t>
  </si>
  <si>
    <t>BVU_RS02690</t>
  </si>
  <si>
    <t xml:space="preserve">BVU_0527  </t>
  </si>
  <si>
    <t xml:space="preserve">      744375</t>
  </si>
  <si>
    <t xml:space="preserve">  745064</t>
  </si>
  <si>
    <t>radC</t>
  </si>
  <si>
    <t>DNA repair protein RadC</t>
  </si>
  <si>
    <t>BVU_RS02695</t>
  </si>
  <si>
    <t xml:space="preserve">BVU_0528  </t>
  </si>
  <si>
    <t xml:space="preserve">      745138</t>
  </si>
  <si>
    <t xml:space="preserve">  746127</t>
  </si>
  <si>
    <t xml:space="preserve">2.4.-.-  </t>
  </si>
  <si>
    <t>glycosyltransferase</t>
  </si>
  <si>
    <t>BVU_RS02700</t>
  </si>
  <si>
    <t xml:space="preserve">BVU_0529  </t>
  </si>
  <si>
    <t xml:space="preserve">      746229</t>
  </si>
  <si>
    <t xml:space="preserve">  746795</t>
  </si>
  <si>
    <t>efp</t>
  </si>
  <si>
    <t>elongation factor P</t>
  </si>
  <si>
    <t>BVU_RS21215</t>
  </si>
  <si>
    <t xml:space="preserve">BVU_0530  </t>
  </si>
  <si>
    <t xml:space="preserve">      746998</t>
  </si>
  <si>
    <t xml:space="preserve">  747153</t>
  </si>
  <si>
    <t>rpmH</t>
  </si>
  <si>
    <t>50S ribosomal protein L34</t>
  </si>
  <si>
    <t>BVU_RS02705</t>
  </si>
  <si>
    <t xml:space="preserve">BVU_0531  </t>
  </si>
  <si>
    <t xml:space="preserve">      747332</t>
  </si>
  <si>
    <t xml:space="preserve">  748567</t>
  </si>
  <si>
    <t>anaerobic sulfatase-maturation protein</t>
  </si>
  <si>
    <t>BVU_RS02710</t>
  </si>
  <si>
    <t xml:space="preserve">BVU_0532  </t>
  </si>
  <si>
    <t xml:space="preserve">      748761</t>
  </si>
  <si>
    <t xml:space="preserve">  749906</t>
  </si>
  <si>
    <t>porin</t>
  </si>
  <si>
    <t>BVU_RS02715</t>
  </si>
  <si>
    <t xml:space="preserve">BVU_0533  </t>
  </si>
  <si>
    <t xml:space="preserve">      750145</t>
  </si>
  <si>
    <t xml:space="preserve">  750921</t>
  </si>
  <si>
    <t>phosphatase PAP2 family protein</t>
  </si>
  <si>
    <t>BVU_RS02720</t>
  </si>
  <si>
    <t xml:space="preserve">BVU_0534  </t>
  </si>
  <si>
    <t xml:space="preserve">      751250</t>
  </si>
  <si>
    <t xml:space="preserve">  753646</t>
  </si>
  <si>
    <t>BVU_RS02725</t>
  </si>
  <si>
    <t xml:space="preserve">BVU_0535  </t>
  </si>
  <si>
    <t xml:space="preserve">      753893</t>
  </si>
  <si>
    <t xml:space="preserve">  755752</t>
  </si>
  <si>
    <t>BVU_RS02730</t>
  </si>
  <si>
    <t xml:space="preserve">BVU_0536  </t>
  </si>
  <si>
    <t xml:space="preserve">      755770</t>
  </si>
  <si>
    <t xml:space="preserve">  758829</t>
  </si>
  <si>
    <t>BVU_RS02735</t>
  </si>
  <si>
    <t xml:space="preserve">BVU_0537  </t>
  </si>
  <si>
    <t xml:space="preserve">      758838</t>
  </si>
  <si>
    <t xml:space="preserve">  761153</t>
  </si>
  <si>
    <t>glycoside hydrolase family 20 protein</t>
  </si>
  <si>
    <t>BVU_RS02740</t>
  </si>
  <si>
    <t xml:space="preserve">BVU_0538  </t>
  </si>
  <si>
    <t xml:space="preserve">      761171</t>
  </si>
  <si>
    <t xml:space="preserve">  762754</t>
  </si>
  <si>
    <t>sulfatase</t>
  </si>
  <si>
    <t>BVU_RS02745</t>
  </si>
  <si>
    <t xml:space="preserve">BVU_0539  </t>
  </si>
  <si>
    <t xml:space="preserve">      762962</t>
  </si>
  <si>
    <t xml:space="preserve">  764797</t>
  </si>
  <si>
    <t>BVU_RS02750</t>
  </si>
  <si>
    <t xml:space="preserve">BVU_0540  </t>
  </si>
  <si>
    <t xml:space="preserve">      764827</t>
  </si>
  <si>
    <t xml:space="preserve">  768048</t>
  </si>
  <si>
    <t>BVU_RS02755</t>
  </si>
  <si>
    <t xml:space="preserve">BVU_0541  </t>
  </si>
  <si>
    <t xml:space="preserve">      768330</t>
  </si>
  <si>
    <t xml:space="preserve">  769715</t>
  </si>
  <si>
    <t>GDSL-type esterase/lipase family protein</t>
  </si>
  <si>
    <t>BVU_RS02760</t>
  </si>
  <si>
    <t xml:space="preserve">BVU_0542  </t>
  </si>
  <si>
    <t xml:space="preserve">      769851</t>
  </si>
  <si>
    <t xml:space="preserve">  773783</t>
  </si>
  <si>
    <t>BVU_RS02765</t>
  </si>
  <si>
    <t xml:space="preserve">BVU_0543  </t>
  </si>
  <si>
    <t xml:space="preserve">      774049</t>
  </si>
  <si>
    <t xml:space="preserve">  774294</t>
  </si>
  <si>
    <t>BVU_RS02770</t>
  </si>
  <si>
    <t xml:space="preserve">BVU_0544  </t>
  </si>
  <si>
    <t xml:space="preserve">      774394</t>
  </si>
  <si>
    <t xml:space="preserve">  775740</t>
  </si>
  <si>
    <t>threonine/serine exporter family protein</t>
  </si>
  <si>
    <t>BVU_RS02775</t>
  </si>
  <si>
    <t xml:space="preserve">BVU_0545  </t>
  </si>
  <si>
    <t xml:space="preserve">      775890</t>
  </si>
  <si>
    <t xml:space="preserve">  776531</t>
  </si>
  <si>
    <t>PASTA domain-containing protein</t>
  </si>
  <si>
    <t>BVU_RS02780</t>
  </si>
  <si>
    <t xml:space="preserve">BVU_0546  </t>
  </si>
  <si>
    <t xml:space="preserve">      776550</t>
  </si>
  <si>
    <t xml:space="preserve">  777623</t>
  </si>
  <si>
    <t>RluA family pseudouridine synthase</t>
  </si>
  <si>
    <t>BVU_RS02785</t>
  </si>
  <si>
    <t xml:space="preserve">BVU_0547  </t>
  </si>
  <si>
    <t xml:space="preserve">      777620</t>
  </si>
  <si>
    <t xml:space="preserve">  778594</t>
  </si>
  <si>
    <t xml:space="preserve">6.3.2.4  </t>
  </si>
  <si>
    <t>D-alanine--D-alanine ligase</t>
  </si>
  <si>
    <t>BVU_RS02790</t>
  </si>
  <si>
    <t xml:space="preserve">BVU_0548  </t>
  </si>
  <si>
    <t xml:space="preserve">      778623</t>
  </si>
  <si>
    <t xml:space="preserve">  779780</t>
  </si>
  <si>
    <t>1-acyl-sn-glycerol-3-phosphate acyltransferase</t>
  </si>
  <si>
    <t>BVU_RS02795</t>
  </si>
  <si>
    <t xml:space="preserve">BVU_0549  </t>
  </si>
  <si>
    <t xml:space="preserve">      779839</t>
  </si>
  <si>
    <t xml:space="preserve">  780489</t>
  </si>
  <si>
    <t>BVU_RS02800</t>
  </si>
  <si>
    <t xml:space="preserve">BVU_0550  </t>
  </si>
  <si>
    <t xml:space="preserve">      780519</t>
  </si>
  <si>
    <t xml:space="preserve">  780917</t>
  </si>
  <si>
    <t>rhodanese-like domain-containing protein</t>
  </si>
  <si>
    <t>BVU_RS02805</t>
  </si>
  <si>
    <t xml:space="preserve">BVU_0551  </t>
  </si>
  <si>
    <t xml:space="preserve">      781306</t>
  </si>
  <si>
    <t xml:space="preserve">  782271</t>
  </si>
  <si>
    <t>acetylornithine carbamoyltransferase</t>
  </si>
  <si>
    <t>BVU_RS02810</t>
  </si>
  <si>
    <t xml:space="preserve">BVU_0552  </t>
  </si>
  <si>
    <t xml:space="preserve">      782291</t>
  </si>
  <si>
    <t xml:space="preserve">  783544</t>
  </si>
  <si>
    <t xml:space="preserve">1.2.1.41  </t>
  </si>
  <si>
    <t>glutamate-5-semialdehyde dehydrogenase</t>
  </si>
  <si>
    <t>BVU_RS02815</t>
  </si>
  <si>
    <t xml:space="preserve">BVU_0553  </t>
  </si>
  <si>
    <t xml:space="preserve">      783582</t>
  </si>
  <si>
    <t xml:space="preserve">  784664</t>
  </si>
  <si>
    <t>proB</t>
  </si>
  <si>
    <t xml:space="preserve">2.7.2.11  </t>
  </si>
  <si>
    <t>glutamate 5-kinase</t>
  </si>
  <si>
    <t>BVU_RS02820</t>
  </si>
  <si>
    <t xml:space="preserve">BVU_0554  </t>
  </si>
  <si>
    <t xml:space="preserve">      784823</t>
  </si>
  <si>
    <t xml:space="preserve">  785605</t>
  </si>
  <si>
    <t>Cof-type HAD-IIB family hydrolase</t>
  </si>
  <si>
    <t>BVU_RS02825</t>
  </si>
  <si>
    <t xml:space="preserve">BVU_0555  </t>
  </si>
  <si>
    <t xml:space="preserve">      785809</t>
  </si>
  <si>
    <t xml:space="preserve">  788001</t>
  </si>
  <si>
    <t>BVU_RS02830</t>
  </si>
  <si>
    <t xml:space="preserve">BVU_0556  </t>
  </si>
  <si>
    <t xml:space="preserve">      788124</t>
  </si>
  <si>
    <t xml:space="preserve">  790487</t>
  </si>
  <si>
    <t>BVU_RS02835</t>
  </si>
  <si>
    <t xml:space="preserve">BVU_0557  </t>
  </si>
  <si>
    <t xml:space="preserve">      790487</t>
  </si>
  <si>
    <t xml:space="preserve">  791878</t>
  </si>
  <si>
    <t>BVU_RS21020</t>
  </si>
  <si>
    <t xml:space="preserve">BVU_0559  </t>
  </si>
  <si>
    <t xml:space="preserve">      792092</t>
  </si>
  <si>
    <t xml:space="preserve">  792592</t>
  </si>
  <si>
    <t>BVU_RS02845</t>
  </si>
  <si>
    <t xml:space="preserve">BVU_0560  </t>
  </si>
  <si>
    <t xml:space="preserve">      792859</t>
  </si>
  <si>
    <t xml:space="preserve">  794805</t>
  </si>
  <si>
    <t>SusD/RagB family nutrient-binding outer membrane lipoprotein</t>
  </si>
  <si>
    <t>BVU_RS02850</t>
  </si>
  <si>
    <t xml:space="preserve">BVU_0561  </t>
  </si>
  <si>
    <t xml:space="preserve">      794821</t>
  </si>
  <si>
    <t xml:space="preserve">  798201</t>
  </si>
  <si>
    <t>BVU_RS02855</t>
  </si>
  <si>
    <t xml:space="preserve">BVU_0562  </t>
  </si>
  <si>
    <t xml:space="preserve">      798666</t>
  </si>
  <si>
    <t xml:space="preserve">  800552</t>
  </si>
  <si>
    <t>BVU_RS02860</t>
  </si>
  <si>
    <t xml:space="preserve">BVU_0563  </t>
  </si>
  <si>
    <t xml:space="preserve">      800580</t>
  </si>
  <si>
    <t xml:space="preserve">  803990</t>
  </si>
  <si>
    <t>BVU_RS02870</t>
  </si>
  <si>
    <t xml:space="preserve">BVU_0565  </t>
  </si>
  <si>
    <t xml:space="preserve">      804612</t>
  </si>
  <si>
    <t xml:space="preserve">  806318</t>
  </si>
  <si>
    <t>BVU_RS02875</t>
  </si>
  <si>
    <t xml:space="preserve">BVU_0566  </t>
  </si>
  <si>
    <t xml:space="preserve">      806397</t>
  </si>
  <si>
    <t xml:space="preserve">  807035</t>
  </si>
  <si>
    <t>HU family DNA-binding protein</t>
  </si>
  <si>
    <t>BVU_RS02880</t>
  </si>
  <si>
    <t xml:space="preserve">BVU_0567  </t>
  </si>
  <si>
    <t xml:space="preserve">      807349</t>
  </si>
  <si>
    <t xml:space="preserve">  808500</t>
  </si>
  <si>
    <t>BVU_RS02885</t>
  </si>
  <si>
    <t xml:space="preserve">BVU_0568  </t>
  </si>
  <si>
    <t xml:space="preserve">      808837</t>
  </si>
  <si>
    <t xml:space="preserve">  812238</t>
  </si>
  <si>
    <t>BVU_RS02890</t>
  </si>
  <si>
    <t xml:space="preserve">BVU_0569  </t>
  </si>
  <si>
    <t xml:space="preserve">      812260</t>
  </si>
  <si>
    <t xml:space="preserve">  814173</t>
  </si>
  <si>
    <t>BVU_RS02895</t>
  </si>
  <si>
    <t xml:space="preserve">BVU_0570  </t>
  </si>
  <si>
    <t xml:space="preserve">      814400</t>
  </si>
  <si>
    <t xml:space="preserve">  815593</t>
  </si>
  <si>
    <t>BVU_RS02900</t>
  </si>
  <si>
    <t xml:space="preserve">BVU_0571  </t>
  </si>
  <si>
    <t xml:space="preserve">      815786</t>
  </si>
  <si>
    <t xml:space="preserve">  818941</t>
  </si>
  <si>
    <t>BVU_RS02905</t>
  </si>
  <si>
    <t xml:space="preserve">BVU_0572  </t>
  </si>
  <si>
    <t xml:space="preserve">      818963</t>
  </si>
  <si>
    <t xml:space="preserve">  820933</t>
  </si>
  <si>
    <t>BVU_RS02910</t>
  </si>
  <si>
    <t xml:space="preserve">BVU_0573  </t>
  </si>
  <si>
    <t xml:space="preserve">      821247</t>
  </si>
  <si>
    <t xml:space="preserve">  821711</t>
  </si>
  <si>
    <t>BVU_RS02915</t>
  </si>
  <si>
    <t xml:space="preserve">BVU_0574  </t>
  </si>
  <si>
    <t xml:space="preserve">      821756</t>
  </si>
  <si>
    <t xml:space="preserve">  823408</t>
  </si>
  <si>
    <t>AMP-binding protein</t>
  </si>
  <si>
    <t>BVU_RS02920</t>
  </si>
  <si>
    <t xml:space="preserve">BVU_0575  </t>
  </si>
  <si>
    <t xml:space="preserve">      823492</t>
  </si>
  <si>
    <t xml:space="preserve">  824046</t>
  </si>
  <si>
    <t>cupin domain-containing protein</t>
  </si>
  <si>
    <t>BVU_RS02925</t>
  </si>
  <si>
    <t xml:space="preserve">BVU_0576  </t>
  </si>
  <si>
    <t xml:space="preserve">      824224</t>
  </si>
  <si>
    <t xml:space="preserve">  824643</t>
  </si>
  <si>
    <t>DUF1893 domain-containing protein</t>
  </si>
  <si>
    <t>BVU_RS02930</t>
  </si>
  <si>
    <t xml:space="preserve">BVU_0577  </t>
  </si>
  <si>
    <t xml:space="preserve">      824661</t>
  </si>
  <si>
    <t xml:space="preserve">  826187</t>
  </si>
  <si>
    <t>BVU_RS02935</t>
  </si>
  <si>
    <t xml:space="preserve">BVU_0578  </t>
  </si>
  <si>
    <t xml:space="preserve">      826223</t>
  </si>
  <si>
    <t xml:space="preserve">  827605</t>
  </si>
  <si>
    <t>BVU_RS02940</t>
  </si>
  <si>
    <t xml:space="preserve">      827842</t>
  </si>
  <si>
    <t xml:space="preserve">  828138</t>
  </si>
  <si>
    <t>BVU_RS02945</t>
  </si>
  <si>
    <t xml:space="preserve">BVU_0580  </t>
  </si>
  <si>
    <t xml:space="preserve">      828530</t>
  </si>
  <si>
    <t xml:space="preserve">  830413</t>
  </si>
  <si>
    <t>Na+:solute symporter</t>
  </si>
  <si>
    <t>BVU_RS02950</t>
  </si>
  <si>
    <t xml:space="preserve">BVU_0581  </t>
  </si>
  <si>
    <t xml:space="preserve">      830431</t>
  </si>
  <si>
    <t xml:space="preserve">  831333</t>
  </si>
  <si>
    <t>alkaline phosphatase</t>
  </si>
  <si>
    <t>BVU_RS02955</t>
  </si>
  <si>
    <t xml:space="preserve">BVU_0582  </t>
  </si>
  <si>
    <t xml:space="preserve">      831491</t>
  </si>
  <si>
    <t xml:space="preserve">  832669</t>
  </si>
  <si>
    <t>glycosidase</t>
  </si>
  <si>
    <t>BVU_RS02960</t>
  </si>
  <si>
    <t xml:space="preserve">BVU_0583  </t>
  </si>
  <si>
    <t xml:space="preserve">      832783</t>
  </si>
  <si>
    <t xml:space="preserve">  834582</t>
  </si>
  <si>
    <t>aryl-sulfate sulfotransferase</t>
  </si>
  <si>
    <t>BVU_RS02965</t>
  </si>
  <si>
    <t xml:space="preserve">BVU_0584  </t>
  </si>
  <si>
    <t xml:space="preserve">      834784</t>
  </si>
  <si>
    <t xml:space="preserve">  836550</t>
  </si>
  <si>
    <t>BVU_RS02970</t>
  </si>
  <si>
    <t xml:space="preserve">BVU_0585  </t>
  </si>
  <si>
    <t xml:space="preserve">      836577</t>
  </si>
  <si>
    <t xml:space="preserve">  839606</t>
  </si>
  <si>
    <t>BVU_RS02975</t>
  </si>
  <si>
    <t xml:space="preserve">BVU_0587  </t>
  </si>
  <si>
    <t xml:space="preserve">      840437</t>
  </si>
  <si>
    <t xml:space="preserve">  841951</t>
  </si>
  <si>
    <t>BVU_RS02985</t>
  </si>
  <si>
    <t xml:space="preserve">BVU_0588  </t>
  </si>
  <si>
    <t xml:space="preserve">      842284</t>
  </si>
  <si>
    <t xml:space="preserve">  843174</t>
  </si>
  <si>
    <t>BVU_RS02990</t>
  </si>
  <si>
    <t xml:space="preserve">BVU_0589  </t>
  </si>
  <si>
    <t xml:space="preserve">      843357</t>
  </si>
  <si>
    <t xml:space="preserve">  844130</t>
  </si>
  <si>
    <t>proC</t>
  </si>
  <si>
    <t xml:space="preserve">1.5.1.2  </t>
  </si>
  <si>
    <t>pyrroline-5-carboxylate reductase</t>
  </si>
  <si>
    <t>BVU_RS02995</t>
  </si>
  <si>
    <t xml:space="preserve">BVU_0590  </t>
  </si>
  <si>
    <t xml:space="preserve">      844314</t>
  </si>
  <si>
    <t xml:space="preserve">  845438</t>
  </si>
  <si>
    <t>aminotransferase class III-fold pyridoxal phosphate-dependent enzyme</t>
  </si>
  <si>
    <t>BVU_RS03000</t>
  </si>
  <si>
    <t xml:space="preserve">BVU_0591  </t>
  </si>
  <si>
    <t xml:space="preserve">      845452</t>
  </si>
  <si>
    <t xml:space="preserve">  846420</t>
  </si>
  <si>
    <t>argC</t>
  </si>
  <si>
    <t xml:space="preserve">1.2.1.38  </t>
  </si>
  <si>
    <t>N-acetyl-gamma-glutamyl-phosphate reductase</t>
  </si>
  <si>
    <t>BVU_RS03005</t>
  </si>
  <si>
    <t xml:space="preserve">BVU_0592  </t>
  </si>
  <si>
    <t xml:space="preserve">      846426</t>
  </si>
  <si>
    <t xml:space="preserve">  847634</t>
  </si>
  <si>
    <t>argininosuccinate synthase</t>
  </si>
  <si>
    <t>BVU_RS03010</t>
  </si>
  <si>
    <t xml:space="preserve">BVU_0593  </t>
  </si>
  <si>
    <t xml:space="preserve">      847735</t>
  </si>
  <si>
    <t xml:space="preserve">  848292</t>
  </si>
  <si>
    <t>N-acetyltransferase</t>
  </si>
  <si>
    <t>BVU_RS03015</t>
  </si>
  <si>
    <t xml:space="preserve">BVU_0594  </t>
  </si>
  <si>
    <t xml:space="preserve">      848315</t>
  </si>
  <si>
    <t xml:space="preserve">  848791</t>
  </si>
  <si>
    <t>argR</t>
  </si>
  <si>
    <t>arginine repressor</t>
  </si>
  <si>
    <t>BVU_RS03020</t>
  </si>
  <si>
    <t xml:space="preserve">BVU_0595  </t>
  </si>
  <si>
    <t xml:space="preserve">      849098</t>
  </si>
  <si>
    <t xml:space="preserve">  850576</t>
  </si>
  <si>
    <t>rhaB</t>
  </si>
  <si>
    <t xml:space="preserve">2.7.1.5  </t>
  </si>
  <si>
    <t>rhamnulokinase</t>
  </si>
  <si>
    <t>BVU_RS03025</t>
  </si>
  <si>
    <t xml:space="preserve">BVU_0596  </t>
  </si>
  <si>
    <t xml:space="preserve">      850616</t>
  </si>
  <si>
    <t xml:space="preserve">  851872</t>
  </si>
  <si>
    <t xml:space="preserve">5.3.1.14  </t>
  </si>
  <si>
    <t>L-rhamnose isomerase</t>
  </si>
  <si>
    <t>BVU_RS03030</t>
  </si>
  <si>
    <t xml:space="preserve">BVU_0597  </t>
  </si>
  <si>
    <t xml:space="preserve">      851965</t>
  </si>
  <si>
    <t xml:space="preserve">  852984</t>
  </si>
  <si>
    <t>rhaT</t>
  </si>
  <si>
    <t>L-rhamnose/proton symporter RhaT</t>
  </si>
  <si>
    <t>BVU_RS03035</t>
  </si>
  <si>
    <t xml:space="preserve">BVU_0598  </t>
  </si>
  <si>
    <t xml:space="preserve">      853070</t>
  </si>
  <si>
    <t xml:space="preserve">  853879</t>
  </si>
  <si>
    <t>rhaD</t>
  </si>
  <si>
    <t xml:space="preserve">4.1.2.19  </t>
  </si>
  <si>
    <t>rhamnulose-1-phosphate aldolase</t>
  </si>
  <si>
    <t>BVU_RS03040</t>
  </si>
  <si>
    <t xml:space="preserve">BVU_0599  </t>
  </si>
  <si>
    <t xml:space="preserve">      854088</t>
  </si>
  <si>
    <t xml:space="preserve">  854585</t>
  </si>
  <si>
    <t>DUF4251 domain-containing protein</t>
  </si>
  <si>
    <t>BVU_RS03045</t>
  </si>
  <si>
    <t xml:space="preserve">BVU_0600  </t>
  </si>
  <si>
    <t xml:space="preserve">      854692</t>
  </si>
  <si>
    <t xml:space="preserve">  856206</t>
  </si>
  <si>
    <t>BVU_RS03050</t>
  </si>
  <si>
    <t xml:space="preserve">BVU_0601  </t>
  </si>
  <si>
    <t xml:space="preserve">      856375</t>
  </si>
  <si>
    <t xml:space="preserve">  857994</t>
  </si>
  <si>
    <t>BVU_RS03055</t>
  </si>
  <si>
    <t xml:space="preserve">BVU_0602  </t>
  </si>
  <si>
    <t xml:space="preserve">      858006</t>
  </si>
  <si>
    <t xml:space="preserve">  861077</t>
  </si>
  <si>
    <t>BVU_RS03060</t>
  </si>
  <si>
    <t xml:space="preserve">BVU_0603  </t>
  </si>
  <si>
    <t xml:space="preserve">      861218</t>
  </si>
  <si>
    <t xml:space="preserve">  865378</t>
  </si>
  <si>
    <t>BVU_RS03065</t>
  </si>
  <si>
    <t xml:space="preserve">BVU_0604  </t>
  </si>
  <si>
    <t xml:space="preserve">      865527</t>
  </si>
  <si>
    <t xml:space="preserve">  866447</t>
  </si>
  <si>
    <t>BVU_RS03070</t>
  </si>
  <si>
    <t xml:space="preserve">BVU_0605  </t>
  </si>
  <si>
    <t xml:space="preserve">      866455</t>
  </si>
  <si>
    <t xml:space="preserve">  867453</t>
  </si>
  <si>
    <t>lytic transglycosylase domain-containing protein</t>
  </si>
  <si>
    <t>BVU_RS03075</t>
  </si>
  <si>
    <t xml:space="preserve">BVU_0606  </t>
  </si>
  <si>
    <t xml:space="preserve">      867479</t>
  </si>
  <si>
    <t xml:space="preserve">  868336</t>
  </si>
  <si>
    <t>ion transporter</t>
  </si>
  <si>
    <t>BVU_RS03080</t>
  </si>
  <si>
    <t xml:space="preserve">BVU_0607  </t>
  </si>
  <si>
    <t xml:space="preserve">      868452</t>
  </si>
  <si>
    <t xml:space="preserve">  871547</t>
  </si>
  <si>
    <t>BVU_RS03085</t>
  </si>
  <si>
    <t xml:space="preserve">BVU_0608  </t>
  </si>
  <si>
    <t xml:space="preserve">      871943</t>
  </si>
  <si>
    <t xml:space="preserve">  874510</t>
  </si>
  <si>
    <t>BVU_RS03090</t>
  </si>
  <si>
    <t xml:space="preserve">BVU_0609  </t>
  </si>
  <si>
    <t xml:space="preserve">      874565</t>
  </si>
  <si>
    <t xml:space="preserve">  875092</t>
  </si>
  <si>
    <t>BVU_RS03095</t>
  </si>
  <si>
    <t xml:space="preserve">BVU_0610  </t>
  </si>
  <si>
    <t xml:space="preserve">      875089</t>
  </si>
  <si>
    <t xml:space="preserve">  876099</t>
  </si>
  <si>
    <t>BVU_RS03100</t>
  </si>
  <si>
    <t xml:space="preserve">BVU_0611  </t>
  </si>
  <si>
    <t xml:space="preserve">      876223</t>
  </si>
  <si>
    <t xml:space="preserve">  877464</t>
  </si>
  <si>
    <t>BVU_RS03105</t>
  </si>
  <si>
    <t xml:space="preserve">BVU_0612  </t>
  </si>
  <si>
    <t xml:space="preserve">      877923</t>
  </si>
  <si>
    <t xml:space="preserve">  878924</t>
  </si>
  <si>
    <t>glycoside hydrolase family 130 protein</t>
  </si>
  <si>
    <t>BVU_RS03110</t>
  </si>
  <si>
    <t xml:space="preserve">BVU_0613  </t>
  </si>
  <si>
    <t xml:space="preserve">      878957</t>
  </si>
  <si>
    <t xml:space="preserve">  880255</t>
  </si>
  <si>
    <t>MFS transporter</t>
  </si>
  <si>
    <t>BVU_RS03115</t>
  </si>
  <si>
    <t xml:space="preserve">BVU_0614  </t>
  </si>
  <si>
    <t xml:space="preserve">      880303</t>
  </si>
  <si>
    <t xml:space="preserve">  882534</t>
  </si>
  <si>
    <t>DUF4838 domain-containing protein</t>
  </si>
  <si>
    <t>BVU_RS03120</t>
  </si>
  <si>
    <t xml:space="preserve">BVU_0615  </t>
  </si>
  <si>
    <t xml:space="preserve">      882608</t>
  </si>
  <si>
    <t xml:space="preserve">  883597</t>
  </si>
  <si>
    <t>DUF1735 domain-containing protein</t>
  </si>
  <si>
    <t>BVU_RS03125</t>
  </si>
  <si>
    <t xml:space="preserve">BVU_0616  </t>
  </si>
  <si>
    <t xml:space="preserve">      883622</t>
  </si>
  <si>
    <t xml:space="preserve">  884743</t>
  </si>
  <si>
    <t>DUF1735 and LamG domain-containing protein</t>
  </si>
  <si>
    <t>BVU_RS03130</t>
  </si>
  <si>
    <t xml:space="preserve">BVU_0617  </t>
  </si>
  <si>
    <t xml:space="preserve">      884761</t>
  </si>
  <si>
    <t xml:space="preserve">  885819</t>
  </si>
  <si>
    <t>glycoside hydrolase family 18</t>
  </si>
  <si>
    <t>BVU_RS03135</t>
  </si>
  <si>
    <t xml:space="preserve">BVU_0618  </t>
  </si>
  <si>
    <t xml:space="preserve">      885851</t>
  </si>
  <si>
    <t xml:space="preserve">  887392</t>
  </si>
  <si>
    <t>BVU_RS03140</t>
  </si>
  <si>
    <t xml:space="preserve">BVU_0619  </t>
  </si>
  <si>
    <t xml:space="preserve">      887406</t>
  </si>
  <si>
    <t xml:space="preserve">  890507</t>
  </si>
  <si>
    <t>BVU_RS03145</t>
  </si>
  <si>
    <t xml:space="preserve">BVU_0620  </t>
  </si>
  <si>
    <t xml:space="preserve">      891106</t>
  </si>
  <si>
    <t xml:space="preserve">  893121</t>
  </si>
  <si>
    <t>BVU_RS03150</t>
  </si>
  <si>
    <t xml:space="preserve">BVU_0621  </t>
  </si>
  <si>
    <t xml:space="preserve">      893309</t>
  </si>
  <si>
    <t xml:space="preserve">  894154</t>
  </si>
  <si>
    <t>BVU_RS03155</t>
  </si>
  <si>
    <t xml:space="preserve">BVU_0622  </t>
  </si>
  <si>
    <t xml:space="preserve">      894198</t>
  </si>
  <si>
    <t xml:space="preserve">  895967</t>
  </si>
  <si>
    <t>BVU_RS03160</t>
  </si>
  <si>
    <t xml:space="preserve">BVU_0623  </t>
  </si>
  <si>
    <t xml:space="preserve">      895991</t>
  </si>
  <si>
    <t xml:space="preserve">  899392</t>
  </si>
  <si>
    <t>BVU_RS03170</t>
  </si>
  <si>
    <t xml:space="preserve">BVU_0624  </t>
  </si>
  <si>
    <t xml:space="preserve">      899681</t>
  </si>
  <si>
    <t xml:space="preserve">  901993</t>
  </si>
  <si>
    <t>BVU_RS03175</t>
  </si>
  <si>
    <t xml:space="preserve">BVU_0625  </t>
  </si>
  <si>
    <t xml:space="preserve">      902023</t>
  </si>
  <si>
    <t xml:space="preserve">  904305</t>
  </si>
  <si>
    <t>BVU_RS03180</t>
  </si>
  <si>
    <t xml:space="preserve">BVU_0626  </t>
  </si>
  <si>
    <t xml:space="preserve">      904323</t>
  </si>
  <si>
    <t xml:space="preserve">  905315</t>
  </si>
  <si>
    <t>BVU_RS03185</t>
  </si>
  <si>
    <t xml:space="preserve">BVU_0627  </t>
  </si>
  <si>
    <t xml:space="preserve">      905344</t>
  </si>
  <si>
    <t xml:space="preserve">  905919</t>
  </si>
  <si>
    <t>BVU_RS03190</t>
  </si>
  <si>
    <t xml:space="preserve">BVU_0628  </t>
  </si>
  <si>
    <t xml:space="preserve">      906124</t>
  </si>
  <si>
    <t xml:space="preserve">  908346</t>
  </si>
  <si>
    <t>BVU_RS03195</t>
  </si>
  <si>
    <t xml:space="preserve">BVU_0629  </t>
  </si>
  <si>
    <t xml:space="preserve">      908440</t>
  </si>
  <si>
    <t xml:space="preserve">  909135</t>
  </si>
  <si>
    <t>BVU_RS03200</t>
  </si>
  <si>
    <t xml:space="preserve">BVU_0630  </t>
  </si>
  <si>
    <t xml:space="preserve">      909295</t>
  </si>
  <si>
    <t xml:space="preserve">  909573</t>
  </si>
  <si>
    <t>BVU_RS03205</t>
  </si>
  <si>
    <t xml:space="preserve">BVU_0631  </t>
  </si>
  <si>
    <t xml:space="preserve">      909582</t>
  </si>
  <si>
    <t xml:space="preserve">  910397</t>
  </si>
  <si>
    <t>BVU_RS03210</t>
  </si>
  <si>
    <t xml:space="preserve">BVU_0632  </t>
  </si>
  <si>
    <t xml:space="preserve">      910471</t>
  </si>
  <si>
    <t xml:space="preserve">  910878</t>
  </si>
  <si>
    <t>pyridoxamine 5'-phosphate oxidase family protein</t>
  </si>
  <si>
    <t>BVU_RS03215</t>
  </si>
  <si>
    <t xml:space="preserve">BVU_0633  </t>
  </si>
  <si>
    <t xml:space="preserve">      911107</t>
  </si>
  <si>
    <t xml:space="preserve">  911415</t>
  </si>
  <si>
    <t>ATP-dependent Clp protease adaptor ClpS</t>
  </si>
  <si>
    <t>BVU_RS03220</t>
  </si>
  <si>
    <t xml:space="preserve">BVU_0634  </t>
  </si>
  <si>
    <t xml:space="preserve">      911433</t>
  </si>
  <si>
    <t xml:space="preserve">  913661</t>
  </si>
  <si>
    <t>BVU_RS03225</t>
  </si>
  <si>
    <t xml:space="preserve">BVU_0635  </t>
  </si>
  <si>
    <t xml:space="preserve">      913757</t>
  </si>
  <si>
    <t xml:space="preserve">  914410</t>
  </si>
  <si>
    <t>aat</t>
  </si>
  <si>
    <t xml:space="preserve">2.3.2.6  </t>
  </si>
  <si>
    <t>leucyl/phenylalanyl-tRNA--protein transferase</t>
  </si>
  <si>
    <t>BVU_RS03230</t>
  </si>
  <si>
    <t xml:space="preserve">BVU_0636  </t>
  </si>
  <si>
    <t xml:space="preserve">      914551</t>
  </si>
  <si>
    <t xml:space="preserve">  915390</t>
  </si>
  <si>
    <t>BVU_RS03235</t>
  </si>
  <si>
    <t xml:space="preserve">BVU_0637  </t>
  </si>
  <si>
    <t xml:space="preserve">      915605</t>
  </si>
  <si>
    <t xml:space="preserve">  916897</t>
  </si>
  <si>
    <t>BVU_RS03240</t>
  </si>
  <si>
    <t xml:space="preserve">BVU_0638  </t>
  </si>
  <si>
    <t xml:space="preserve">      917012</t>
  </si>
  <si>
    <t xml:space="preserve">  917596</t>
  </si>
  <si>
    <t>BVU_RS03245</t>
  </si>
  <si>
    <t xml:space="preserve">BVU_0639  </t>
  </si>
  <si>
    <t xml:space="preserve">      917614</t>
  </si>
  <si>
    <t xml:space="preserve">  918384</t>
  </si>
  <si>
    <t>LuxR C-terminal-related transcriptional regulator</t>
  </si>
  <si>
    <t>BVU_RS03250</t>
  </si>
  <si>
    <t xml:space="preserve">BVU_0640  </t>
  </si>
  <si>
    <t xml:space="preserve">      918435</t>
  </si>
  <si>
    <t xml:space="preserve">  920042</t>
  </si>
  <si>
    <t xml:space="preserve">3.2.1.22  </t>
  </si>
  <si>
    <t>alpha-galactosidase</t>
  </si>
  <si>
    <t>BVU_RS03270</t>
  </si>
  <si>
    <t xml:space="preserve">BVU_0644  </t>
  </si>
  <si>
    <t xml:space="preserve">      921126</t>
  </si>
  <si>
    <t xml:space="preserve">  922361</t>
  </si>
  <si>
    <t>site-specific integrase</t>
  </si>
  <si>
    <t>BVU_RS03275</t>
  </si>
  <si>
    <t xml:space="preserve">BVU_0645  </t>
  </si>
  <si>
    <t xml:space="preserve">      922442</t>
  </si>
  <si>
    <t xml:space="preserve">  922636</t>
  </si>
  <si>
    <t>BVU_RS03280</t>
  </si>
  <si>
    <t xml:space="preserve">      922660</t>
  </si>
  <si>
    <t xml:space="preserve">  922935</t>
  </si>
  <si>
    <t>BVU_RS03285</t>
  </si>
  <si>
    <t xml:space="preserve">BVU_0646  </t>
  </si>
  <si>
    <t xml:space="preserve">      922956</t>
  </si>
  <si>
    <t xml:space="preserve">  924083</t>
  </si>
  <si>
    <t>BVU_RS03290</t>
  </si>
  <si>
    <t xml:space="preserve">BVU_0647  </t>
  </si>
  <si>
    <t xml:space="preserve">      924087</t>
  </si>
  <si>
    <t xml:space="preserve">  924980</t>
  </si>
  <si>
    <t>BVU_RS03295</t>
  </si>
  <si>
    <t xml:space="preserve">BVU_0648  </t>
  </si>
  <si>
    <t xml:space="preserve">      924987</t>
  </si>
  <si>
    <t xml:space="preserve">  925421</t>
  </si>
  <si>
    <t>BVU_RS03300</t>
  </si>
  <si>
    <t xml:space="preserve">BVU_0649  </t>
  </si>
  <si>
    <t xml:space="preserve">      925418</t>
  </si>
  <si>
    <t xml:space="preserve">  926398</t>
  </si>
  <si>
    <t>BVU_RS03305</t>
  </si>
  <si>
    <t xml:space="preserve">BVU_0650  </t>
  </si>
  <si>
    <t xml:space="preserve">      926441</t>
  </si>
  <si>
    <t xml:space="preserve">  926920</t>
  </si>
  <si>
    <t>BVU_RS03310</t>
  </si>
  <si>
    <t xml:space="preserve">BVU_0651  </t>
  </si>
  <si>
    <t xml:space="preserve">      927015</t>
  </si>
  <si>
    <t xml:space="preserve">  927305</t>
  </si>
  <si>
    <t>DUF4120 family protein</t>
  </si>
  <si>
    <t>BVU_RS03320</t>
  </si>
  <si>
    <t xml:space="preserve">      927587</t>
  </si>
  <si>
    <t xml:space="preserve">  927865</t>
  </si>
  <si>
    <t>BVU_RS03325</t>
  </si>
  <si>
    <t xml:space="preserve">BVU_0653  </t>
  </si>
  <si>
    <t xml:space="preserve">      927852</t>
  </si>
  <si>
    <t xml:space="preserve">  928658</t>
  </si>
  <si>
    <t>DUF4121 family protein</t>
  </si>
  <si>
    <t>BVU_RS03330</t>
  </si>
  <si>
    <t xml:space="preserve">BVU_0654  </t>
  </si>
  <si>
    <t xml:space="preserve">      928660</t>
  </si>
  <si>
    <t xml:space="preserve">  929418</t>
  </si>
  <si>
    <t>N-6 DNA methylase</t>
  </si>
  <si>
    <t>BVU_RS03335</t>
  </si>
  <si>
    <t xml:space="preserve">BVU_0655  </t>
  </si>
  <si>
    <t xml:space="preserve">      929431</t>
  </si>
  <si>
    <t xml:space="preserve">  930666</t>
  </si>
  <si>
    <t>BVU_RS03340</t>
  </si>
  <si>
    <t xml:space="preserve">BVU_0656  </t>
  </si>
  <si>
    <t xml:space="preserve">      930679</t>
  </si>
  <si>
    <t xml:space="preserve">  931560</t>
  </si>
  <si>
    <t>BVU_RS03345</t>
  </si>
  <si>
    <t xml:space="preserve">BVU_0657  </t>
  </si>
  <si>
    <t xml:space="preserve">      931587</t>
  </si>
  <si>
    <t xml:space="preserve">  932741</t>
  </si>
  <si>
    <t>BVU_RS03350</t>
  </si>
  <si>
    <t xml:space="preserve">BVU_0658  </t>
  </si>
  <si>
    <t xml:space="preserve">      932861</t>
  </si>
  <si>
    <t xml:space="preserve">  933715</t>
  </si>
  <si>
    <t>BVU_RS03355</t>
  </si>
  <si>
    <t xml:space="preserve">BVU_0659  </t>
  </si>
  <si>
    <t xml:space="preserve">      934077</t>
  </si>
  <si>
    <t xml:space="preserve">  934556</t>
  </si>
  <si>
    <t>BVU_RS03360</t>
  </si>
  <si>
    <t xml:space="preserve">BVU_0660  </t>
  </si>
  <si>
    <t xml:space="preserve">      934553</t>
  </si>
  <si>
    <t xml:space="preserve">  935011</t>
  </si>
  <si>
    <t>DUF3872 domain-containing protein</t>
  </si>
  <si>
    <t>BVU_RS03365</t>
  </si>
  <si>
    <t xml:space="preserve">BVU_0661  </t>
  </si>
  <si>
    <t xml:space="preserve">      935032</t>
  </si>
  <si>
    <t xml:space="preserve">  935619</t>
  </si>
  <si>
    <t>conjugal transfer protein TraO</t>
  </si>
  <si>
    <t>BVU_RS03370</t>
  </si>
  <si>
    <t xml:space="preserve">BVU_0662  </t>
  </si>
  <si>
    <t xml:space="preserve">      935616</t>
  </si>
  <si>
    <t xml:space="preserve">  936530</t>
  </si>
  <si>
    <t>traN</t>
  </si>
  <si>
    <t>conjugative transposon protein TraN</t>
  </si>
  <si>
    <t>BVU_RS03375</t>
  </si>
  <si>
    <t xml:space="preserve">BVU_0663  </t>
  </si>
  <si>
    <t xml:space="preserve">      936581</t>
  </si>
  <si>
    <t xml:space="preserve">  937888</t>
  </si>
  <si>
    <t>traM</t>
  </si>
  <si>
    <t>conjugative transposon protein TraM</t>
  </si>
  <si>
    <t>BVU_RS21230</t>
  </si>
  <si>
    <t xml:space="preserve">BVU_0664  </t>
  </si>
  <si>
    <t xml:space="preserve">      937839</t>
  </si>
  <si>
    <t xml:space="preserve">  938141</t>
  </si>
  <si>
    <t>BVU_RS03380</t>
  </si>
  <si>
    <t xml:space="preserve">BVU_0665  </t>
  </si>
  <si>
    <t xml:space="preserve">      938138</t>
  </si>
  <si>
    <t xml:space="preserve">  938761</t>
  </si>
  <si>
    <t>traK</t>
  </si>
  <si>
    <t>conjugative transposon protein TraK</t>
  </si>
  <si>
    <t>BVU_RS03385</t>
  </si>
  <si>
    <t xml:space="preserve">BVU_0666  </t>
  </si>
  <si>
    <t xml:space="preserve">      938884</t>
  </si>
  <si>
    <t xml:space="preserve">  939897</t>
  </si>
  <si>
    <t>traJ</t>
  </si>
  <si>
    <t>conjugative transposon protein TraJ</t>
  </si>
  <si>
    <t>BVU_RS03390</t>
  </si>
  <si>
    <t xml:space="preserve">BVU_0667  </t>
  </si>
  <si>
    <t xml:space="preserve">      939900</t>
  </si>
  <si>
    <t xml:space="preserve">  940529</t>
  </si>
  <si>
    <t>DUF4141 domain-containing protein</t>
  </si>
  <si>
    <t>BVU_RS03395</t>
  </si>
  <si>
    <t xml:space="preserve">BVU_0668  </t>
  </si>
  <si>
    <t xml:space="preserve">      940526</t>
  </si>
  <si>
    <t xml:space="preserve">  940882</t>
  </si>
  <si>
    <t>DUF3876 domain-containing protein</t>
  </si>
  <si>
    <t>BVU_RS03400</t>
  </si>
  <si>
    <t xml:space="preserve">BVU_0669  </t>
  </si>
  <si>
    <t xml:space="preserve">      940891</t>
  </si>
  <si>
    <t xml:space="preserve">  943416</t>
  </si>
  <si>
    <t>TraG family conjugative transposon ATPase</t>
  </si>
  <si>
    <t>BVU_RS03405</t>
  </si>
  <si>
    <t xml:space="preserve">BVU_0670  </t>
  </si>
  <si>
    <t xml:space="preserve">      943413</t>
  </si>
  <si>
    <t xml:space="preserve">  943742</t>
  </si>
  <si>
    <t>DUF4133 domain-containing protein</t>
  </si>
  <si>
    <t>BVU_RS03410</t>
  </si>
  <si>
    <t xml:space="preserve">      943748</t>
  </si>
  <si>
    <t xml:space="preserve">  944128</t>
  </si>
  <si>
    <t>DUF4134 domain-containing protein</t>
  </si>
  <si>
    <t>BVU_RS03415</t>
  </si>
  <si>
    <t xml:space="preserve">BVU_0671  </t>
  </si>
  <si>
    <t xml:space="preserve">      944349</t>
  </si>
  <si>
    <t xml:space="preserve">  945782</t>
  </si>
  <si>
    <t>DUF262 domain-containing protein</t>
  </si>
  <si>
    <t>BVU_RS03420</t>
  </si>
  <si>
    <t xml:space="preserve">BVU_0672  </t>
  </si>
  <si>
    <t xml:space="preserve">      945775</t>
  </si>
  <si>
    <t xml:space="preserve">  946758</t>
  </si>
  <si>
    <t>DUF3696 domain-containing protein</t>
  </si>
  <si>
    <t>BVU_RS03425</t>
  </si>
  <si>
    <t xml:space="preserve">BVU_0673  </t>
  </si>
  <si>
    <t xml:space="preserve">      946755</t>
  </si>
  <si>
    <t xml:space="preserve">  947660</t>
  </si>
  <si>
    <t>BVU_RS03430</t>
  </si>
  <si>
    <t xml:space="preserve">BVU_0674  </t>
  </si>
  <si>
    <t xml:space="preserve">      947775</t>
  </si>
  <si>
    <t xml:space="preserve">  948440</t>
  </si>
  <si>
    <t>DUF4122 domain-containing protein</t>
  </si>
  <si>
    <t>BVU_RS03435</t>
  </si>
  <si>
    <t xml:space="preserve">BVU_0675  </t>
  </si>
  <si>
    <t xml:space="preserve">      948428</t>
  </si>
  <si>
    <t xml:space="preserve">  948877</t>
  </si>
  <si>
    <t>DUF3408 domain-containing protein</t>
  </si>
  <si>
    <t>BVU_RS03440</t>
  </si>
  <si>
    <t xml:space="preserve">BVU_0676  </t>
  </si>
  <si>
    <t xml:space="preserve">      948886</t>
  </si>
  <si>
    <t xml:space="preserve">  949680</t>
  </si>
  <si>
    <t>BVU_RS03450</t>
  </si>
  <si>
    <t xml:space="preserve">BVU_0677  </t>
  </si>
  <si>
    <t xml:space="preserve">      950405</t>
  </si>
  <si>
    <t xml:space="preserve">  950827</t>
  </si>
  <si>
    <t>BVU_RS03455</t>
  </si>
  <si>
    <t xml:space="preserve">BVU_0678  </t>
  </si>
  <si>
    <t xml:space="preserve">      950812</t>
  </si>
  <si>
    <t xml:space="preserve">  952059</t>
  </si>
  <si>
    <t>relaxase/mobilization nuclease domain-containing protein</t>
  </si>
  <si>
    <t>BVU_RS03460</t>
  </si>
  <si>
    <t xml:space="preserve">BVU_0679  </t>
  </si>
  <si>
    <t xml:space="preserve">      952096</t>
  </si>
  <si>
    <t xml:space="preserve">  954132</t>
  </si>
  <si>
    <t>YWFCY domain-containing protein</t>
  </si>
  <si>
    <t>BVU_RS03465</t>
  </si>
  <si>
    <t xml:space="preserve">BVU_0680  </t>
  </si>
  <si>
    <t xml:space="preserve">      954354</t>
  </si>
  <si>
    <t xml:space="preserve">  954848</t>
  </si>
  <si>
    <t>BVU_RS03470</t>
  </si>
  <si>
    <t xml:space="preserve">BVU_0681  </t>
  </si>
  <si>
    <t xml:space="preserve">      954854</t>
  </si>
  <si>
    <t xml:space="preserve">  956158</t>
  </si>
  <si>
    <t>BVU_RS03475</t>
  </si>
  <si>
    <t xml:space="preserve">BVU_0682  </t>
  </si>
  <si>
    <t xml:space="preserve">      956103</t>
  </si>
  <si>
    <t xml:space="preserve">  958490</t>
  </si>
  <si>
    <t>hybrid sensor histidine kinase/response regulator</t>
  </si>
  <si>
    <t>BVU_RS03480</t>
  </si>
  <si>
    <t xml:space="preserve">BVU_0683  </t>
  </si>
  <si>
    <t xml:space="preserve">      958808</t>
  </si>
  <si>
    <t xml:space="preserve">  961069</t>
  </si>
  <si>
    <t>Helicase associated domain protein</t>
  </si>
  <si>
    <t>BVU_RS03485</t>
  </si>
  <si>
    <t xml:space="preserve">BVU_0684  </t>
  </si>
  <si>
    <t xml:space="preserve">      961094</t>
  </si>
  <si>
    <t xml:space="preserve">  961402</t>
  </si>
  <si>
    <t>Arm DNA-binding domain-containing protein</t>
  </si>
  <si>
    <t>BVU_RS22490</t>
  </si>
  <si>
    <t xml:space="preserve">      961839</t>
  </si>
  <si>
    <t xml:space="preserve">  962009</t>
  </si>
  <si>
    <t>BVU_RS03495</t>
  </si>
  <si>
    <t xml:space="preserve">BVU_0686  </t>
  </si>
  <si>
    <t xml:space="preserve">      962298</t>
  </si>
  <si>
    <t xml:space="preserve">  963458</t>
  </si>
  <si>
    <t>wecB</t>
  </si>
  <si>
    <t xml:space="preserve">5.1.3.14  </t>
  </si>
  <si>
    <t>UDP-N-acetylglucosamine 2-epimerase (non-hydrolyzing)</t>
  </si>
  <si>
    <t>BVU_RS03500</t>
  </si>
  <si>
    <t xml:space="preserve">BVU_0687  </t>
  </si>
  <si>
    <t xml:space="preserve">      963470</t>
  </si>
  <si>
    <t xml:space="preserve">  964168</t>
  </si>
  <si>
    <t>WecB/TagA/CpsF family glycosyltransferase</t>
  </si>
  <si>
    <t>BVU_RS03505</t>
  </si>
  <si>
    <t xml:space="preserve">BVU_0688  </t>
  </si>
  <si>
    <t xml:space="preserve">      964181</t>
  </si>
  <si>
    <t xml:space="preserve">  965374</t>
  </si>
  <si>
    <t>BVU_RS03510</t>
  </si>
  <si>
    <t xml:space="preserve">      965381</t>
  </si>
  <si>
    <t xml:space="preserve">  965807</t>
  </si>
  <si>
    <t>serine acetyltransferase</t>
  </si>
  <si>
    <t>BVU_RS03515</t>
  </si>
  <si>
    <t xml:space="preserve">BVU_0689  </t>
  </si>
  <si>
    <t xml:space="preserve">      965850</t>
  </si>
  <si>
    <t xml:space="preserve">  966346</t>
  </si>
  <si>
    <t>BVU_RS03520</t>
  </si>
  <si>
    <t xml:space="preserve">BVU_0690  </t>
  </si>
  <si>
    <t xml:space="preserve">      966351</t>
  </si>
  <si>
    <t xml:space="preserve">  966689</t>
  </si>
  <si>
    <t>BVU_RS03525</t>
  </si>
  <si>
    <t xml:space="preserve">BVU_0691  </t>
  </si>
  <si>
    <t xml:space="preserve">      966759</t>
  </si>
  <si>
    <t xml:space="preserve">  967940</t>
  </si>
  <si>
    <t>BVU_RS03530</t>
  </si>
  <si>
    <t xml:space="preserve">BVU_0692  </t>
  </si>
  <si>
    <t xml:space="preserve">      967972</t>
  </si>
  <si>
    <t xml:space="preserve">  969153</t>
  </si>
  <si>
    <t>BVU_RS03535</t>
  </si>
  <si>
    <t xml:space="preserve">BVU_0693  </t>
  </si>
  <si>
    <t xml:space="preserve">      969160</t>
  </si>
  <si>
    <t xml:space="preserve">  969558</t>
  </si>
  <si>
    <t>WbuC family cupin fold metalloprotein</t>
  </si>
  <si>
    <t>BVU_RS03540</t>
  </si>
  <si>
    <t xml:space="preserve">BVU_0694  </t>
  </si>
  <si>
    <t xml:space="preserve">      969565</t>
  </si>
  <si>
    <t xml:space="preserve">  970719</t>
  </si>
  <si>
    <t>capsular polysaccharide biosynthesis protein CapF</t>
  </si>
  <si>
    <t>BVU_RS03545</t>
  </si>
  <si>
    <t xml:space="preserve">BVU_0695  </t>
  </si>
  <si>
    <t xml:space="preserve">      970894</t>
  </si>
  <si>
    <t xml:space="preserve">  971967</t>
  </si>
  <si>
    <t>polysaccharide biosynthesis protein</t>
  </si>
  <si>
    <t>BVU_RS03550</t>
  </si>
  <si>
    <t xml:space="preserve">BVU_0696  </t>
  </si>
  <si>
    <t xml:space="preserve">      971973</t>
  </si>
  <si>
    <t xml:space="preserve">  973142</t>
  </si>
  <si>
    <t>BVU_RS03555</t>
  </si>
  <si>
    <t xml:space="preserve">BVU_0697  </t>
  </si>
  <si>
    <t xml:space="preserve">      973149</t>
  </si>
  <si>
    <t xml:space="preserve">  974351</t>
  </si>
  <si>
    <t>BVU_RS03560</t>
  </si>
  <si>
    <t xml:space="preserve">BVU_0698  </t>
  </si>
  <si>
    <t xml:space="preserve">      974339</t>
  </si>
  <si>
    <t xml:space="preserve">  975682</t>
  </si>
  <si>
    <t>oligosaccharide flippase family protein</t>
  </si>
  <si>
    <t>BVU_RS03570</t>
  </si>
  <si>
    <t xml:space="preserve">BVU_0700  </t>
  </si>
  <si>
    <t xml:space="preserve">      976501</t>
  </si>
  <si>
    <t xml:space="preserve">  977706</t>
  </si>
  <si>
    <t>wecC</t>
  </si>
  <si>
    <t xml:space="preserve">1.1.1.336  </t>
  </si>
  <si>
    <t>UDP-N-acetyl-D-mannosamine dehydrogenase</t>
  </si>
  <si>
    <t>BVU_RS03575</t>
  </si>
  <si>
    <t xml:space="preserve">BVU_0701  </t>
  </si>
  <si>
    <t xml:space="preserve">      977788</t>
  </si>
  <si>
    <t xml:space="preserve">  978492</t>
  </si>
  <si>
    <t>BVU_RS03580</t>
  </si>
  <si>
    <t xml:space="preserve">BVU_0702  </t>
  </si>
  <si>
    <t xml:space="preserve">      978506</t>
  </si>
  <si>
    <t xml:space="preserve">  980884</t>
  </si>
  <si>
    <t>polysaccharide biosynthesis tyrosine autokinase</t>
  </si>
  <si>
    <t>BVU_RS03585</t>
  </si>
  <si>
    <t xml:space="preserve">BVU_0703  </t>
  </si>
  <si>
    <t xml:space="preserve">      980926</t>
  </si>
  <si>
    <t xml:space="preserve">  981720</t>
  </si>
  <si>
    <t>polysaccharide export protein</t>
  </si>
  <si>
    <t>BVU_RS03590</t>
  </si>
  <si>
    <t xml:space="preserve">BVU_0704  </t>
  </si>
  <si>
    <t xml:space="preserve">      981745</t>
  </si>
  <si>
    <t xml:space="preserve">  982851</t>
  </si>
  <si>
    <t>undecaprenyl/decaprenyl-phosphate alpha-N-acetylglucosaminyl 1-phosphate transferase</t>
  </si>
  <si>
    <t>BVU_RS03595</t>
  </si>
  <si>
    <t xml:space="preserve">BVU_0705  </t>
  </si>
  <si>
    <t xml:space="preserve">      982876</t>
  </si>
  <si>
    <t xml:space="preserve">  983424</t>
  </si>
  <si>
    <t>UpxY family transcription antiterminator</t>
  </si>
  <si>
    <t>BVU_RS03600</t>
  </si>
  <si>
    <t xml:space="preserve">BVU_0706  </t>
  </si>
  <si>
    <t xml:space="preserve">      983921</t>
  </si>
  <si>
    <t xml:space="preserve">  985144</t>
  </si>
  <si>
    <t>BVU_RS03605</t>
  </si>
  <si>
    <t xml:space="preserve">BVU_0707  </t>
  </si>
  <si>
    <t xml:space="preserve">      985997</t>
  </si>
  <si>
    <t xml:space="preserve">  987832</t>
  </si>
  <si>
    <t>DUF3945 domain-containing protein</t>
  </si>
  <si>
    <t>BVU_RS03610</t>
  </si>
  <si>
    <t xml:space="preserve">BVU_0708  </t>
  </si>
  <si>
    <t xml:space="preserve">      987887</t>
  </si>
  <si>
    <t xml:space="preserve">  988162</t>
  </si>
  <si>
    <t>DUF4099 domain-containing protein</t>
  </si>
  <si>
    <t>BVU_RS03615</t>
  </si>
  <si>
    <t xml:space="preserve">BVU_0709  </t>
  </si>
  <si>
    <t xml:space="preserve">      988236</t>
  </si>
  <si>
    <t xml:space="preserve">  989996</t>
  </si>
  <si>
    <t xml:space="preserve">5.6.2.-  </t>
  </si>
  <si>
    <t>DNA topoisomerase</t>
  </si>
  <si>
    <t>BVU_RS21265</t>
  </si>
  <si>
    <t xml:space="preserve">      990308</t>
  </si>
  <si>
    <t xml:space="preserve">  990520</t>
  </si>
  <si>
    <t>BVU_RS03625</t>
  </si>
  <si>
    <t xml:space="preserve">BVU_0711  </t>
  </si>
  <si>
    <t xml:space="preserve">      990770</t>
  </si>
  <si>
    <t xml:space="preserve">  991840</t>
  </si>
  <si>
    <t>PRTRC system protein E</t>
  </si>
  <si>
    <t>BVU_RS03630</t>
  </si>
  <si>
    <t xml:space="preserve">BVU_0712  </t>
  </si>
  <si>
    <t xml:space="preserve">      991860</t>
  </si>
  <si>
    <t xml:space="preserve">  992081</t>
  </si>
  <si>
    <t>PRTRC system protein C</t>
  </si>
  <si>
    <t>BVU_RS03635</t>
  </si>
  <si>
    <t xml:space="preserve">BVU_0713  </t>
  </si>
  <si>
    <t xml:space="preserve">      992124</t>
  </si>
  <si>
    <t xml:space="preserve">  993251</t>
  </si>
  <si>
    <t>BVU_RS03640</t>
  </si>
  <si>
    <t xml:space="preserve">BVU_0714  </t>
  </si>
  <si>
    <t xml:space="preserve">      993284</t>
  </si>
  <si>
    <t xml:space="preserve">  993985</t>
  </si>
  <si>
    <t>prokaryotic E2 ligase family D protein</t>
  </si>
  <si>
    <t>BVU_RS03645</t>
  </si>
  <si>
    <t xml:space="preserve">BVU_0715  </t>
  </si>
  <si>
    <t xml:space="preserve">      993982</t>
  </si>
  <si>
    <t xml:space="preserve">  994773</t>
  </si>
  <si>
    <t>PRTRC system ThiF family protein</t>
  </si>
  <si>
    <t>BVU_RS03650</t>
  </si>
  <si>
    <t xml:space="preserve">BVU_0716  </t>
  </si>
  <si>
    <t xml:space="preserve">      994796</t>
  </si>
  <si>
    <t xml:space="preserve">  995518</t>
  </si>
  <si>
    <t>NYN domain-containing protein</t>
  </si>
  <si>
    <t>BVU_RS03655</t>
  </si>
  <si>
    <t xml:space="preserve">BVU_0717  </t>
  </si>
  <si>
    <t xml:space="preserve">      995575</t>
  </si>
  <si>
    <t xml:space="preserve">  995868</t>
  </si>
  <si>
    <t>BVU_RS03660</t>
  </si>
  <si>
    <t xml:space="preserve">BVU_0718  </t>
  </si>
  <si>
    <t xml:space="preserve">      996278</t>
  </si>
  <si>
    <t xml:space="preserve">  996577</t>
  </si>
  <si>
    <t>BVU_RS03665</t>
  </si>
  <si>
    <t xml:space="preserve">BVU_0719  </t>
  </si>
  <si>
    <t xml:space="preserve">      996574</t>
  </si>
  <si>
    <t xml:space="preserve">  996876</t>
  </si>
  <si>
    <t>BVU_RS03670</t>
  </si>
  <si>
    <t xml:space="preserve">BVU_0720  </t>
  </si>
  <si>
    <t xml:space="preserve">      997158</t>
  </si>
  <si>
    <t xml:space="preserve">  998456</t>
  </si>
  <si>
    <t>BVU_RS03675</t>
  </si>
  <si>
    <t xml:space="preserve">BVU_0722  </t>
  </si>
  <si>
    <t xml:space="preserve">      999205</t>
  </si>
  <si>
    <t xml:space="preserve"> 1000449</t>
  </si>
  <si>
    <t>BVU_RS03680</t>
  </si>
  <si>
    <t xml:space="preserve">BVU_0723  </t>
  </si>
  <si>
    <t xml:space="preserve">     1000458</t>
  </si>
  <si>
    <t xml:space="preserve"> 1001000</t>
  </si>
  <si>
    <t>RloB family protein</t>
  </si>
  <si>
    <t>BVU_RS03685</t>
  </si>
  <si>
    <t xml:space="preserve">BVU_0724  </t>
  </si>
  <si>
    <t xml:space="preserve">     1001011</t>
  </si>
  <si>
    <t xml:space="preserve"> 1001364</t>
  </si>
  <si>
    <t>BVU_RS03690</t>
  </si>
  <si>
    <t xml:space="preserve">BVU_0725  </t>
  </si>
  <si>
    <t xml:space="preserve">     1001503</t>
  </si>
  <si>
    <t xml:space="preserve"> 1001730</t>
  </si>
  <si>
    <t>BVU_RS03695</t>
  </si>
  <si>
    <t xml:space="preserve">BVU_0726  </t>
  </si>
  <si>
    <t xml:space="preserve">     1001967</t>
  </si>
  <si>
    <t xml:space="preserve"> 1002548</t>
  </si>
  <si>
    <t>type IV toxin-antitoxin system AbiEi family antitoxin domain-containing protein</t>
  </si>
  <si>
    <t>BVU_RS03700</t>
  </si>
  <si>
    <t xml:space="preserve">     1002553</t>
  </si>
  <si>
    <t xml:space="preserve"> 1003428</t>
  </si>
  <si>
    <t>nucleotidyl transferase AbiEii/AbiGii toxin family protein</t>
  </si>
  <si>
    <t>BVU_RS03705</t>
  </si>
  <si>
    <t xml:space="preserve">     1004132</t>
  </si>
  <si>
    <t xml:space="preserve"> 1004398</t>
  </si>
  <si>
    <t>BVU_RS03710</t>
  </si>
  <si>
    <t xml:space="preserve">BVU_0730  </t>
  </si>
  <si>
    <t xml:space="preserve">     1004379</t>
  </si>
  <si>
    <t xml:space="preserve"> 1005209</t>
  </si>
  <si>
    <t>BVU_RS03715</t>
  </si>
  <si>
    <t xml:space="preserve">BVU_0731  </t>
  </si>
  <si>
    <t xml:space="preserve">     1005443</t>
  </si>
  <si>
    <t xml:space="preserve"> 1006480</t>
  </si>
  <si>
    <t>prolyl oligopeptidase family serine peptidase</t>
  </si>
  <si>
    <t>BVU_RS03720</t>
  </si>
  <si>
    <t xml:space="preserve">BVU_0732  </t>
  </si>
  <si>
    <t xml:space="preserve">     1006513</t>
  </si>
  <si>
    <t xml:space="preserve"> 1007955</t>
  </si>
  <si>
    <t>BVU_RS03725</t>
  </si>
  <si>
    <t xml:space="preserve">BVU_0733  </t>
  </si>
  <si>
    <t xml:space="preserve">     1007986</t>
  </si>
  <si>
    <t xml:space="preserve"> 1011282</t>
  </si>
  <si>
    <t>BVU_RS03730</t>
  </si>
  <si>
    <t xml:space="preserve">BVU_0734  </t>
  </si>
  <si>
    <t xml:space="preserve">     1011439</t>
  </si>
  <si>
    <t xml:space="preserve"> 1012437</t>
  </si>
  <si>
    <t>BVU_RS03735</t>
  </si>
  <si>
    <t xml:space="preserve">BVU_0735  </t>
  </si>
  <si>
    <t xml:space="preserve">     1012498</t>
  </si>
  <si>
    <t xml:space="preserve"> 1013088</t>
  </si>
  <si>
    <t>BVU_RS03740</t>
  </si>
  <si>
    <t xml:space="preserve">BVU_0736  </t>
  </si>
  <si>
    <t xml:space="preserve">     1013984</t>
  </si>
  <si>
    <t xml:space="preserve"> 1016140</t>
  </si>
  <si>
    <t>BVU_RS03745</t>
  </si>
  <si>
    <t xml:space="preserve">BVU_0737  </t>
  </si>
  <si>
    <t xml:space="preserve">     1016328</t>
  </si>
  <si>
    <t xml:space="preserve"> 1017224</t>
  </si>
  <si>
    <t>BVU_RS03750</t>
  </si>
  <si>
    <t xml:space="preserve">BVU_0738  </t>
  </si>
  <si>
    <t xml:space="preserve">     1017237</t>
  </si>
  <si>
    <t xml:space="preserve"> 1019192</t>
  </si>
  <si>
    <t>BVU_RS03755</t>
  </si>
  <si>
    <t xml:space="preserve">BVU_0739  </t>
  </si>
  <si>
    <t xml:space="preserve">     1019207</t>
  </si>
  <si>
    <t xml:space="preserve"> 1021153</t>
  </si>
  <si>
    <t>BVU_RS03760</t>
  </si>
  <si>
    <t xml:space="preserve">BVU_0740  </t>
  </si>
  <si>
    <t xml:space="preserve">     1021182</t>
  </si>
  <si>
    <t xml:space="preserve"> 1024319</t>
  </si>
  <si>
    <t>BVU_RS03765</t>
  </si>
  <si>
    <t xml:space="preserve">BVU_0741  </t>
  </si>
  <si>
    <t xml:space="preserve">     1024400</t>
  </si>
  <si>
    <t xml:space="preserve"> 1026673</t>
  </si>
  <si>
    <t>BVU_RS03770</t>
  </si>
  <si>
    <t xml:space="preserve">BVU_0742  </t>
  </si>
  <si>
    <t xml:space="preserve">     1026685</t>
  </si>
  <si>
    <t xml:space="preserve"> 1029627</t>
  </si>
  <si>
    <t>discoidin domain-containing protein</t>
  </si>
  <si>
    <t>BVU_RS03775</t>
  </si>
  <si>
    <t xml:space="preserve">BVU_0743  </t>
  </si>
  <si>
    <t xml:space="preserve">     1029657</t>
  </si>
  <si>
    <t xml:space="preserve"> 1030679</t>
  </si>
  <si>
    <t>galactose mutarotase</t>
  </si>
  <si>
    <t>BVU_RS03780</t>
  </si>
  <si>
    <t xml:space="preserve">BVU_0744  </t>
  </si>
  <si>
    <t xml:space="preserve">     1030769</t>
  </si>
  <si>
    <t xml:space="preserve"> 1032388</t>
  </si>
  <si>
    <t>BVU_RS03785</t>
  </si>
  <si>
    <t xml:space="preserve">BVU_0745  </t>
  </si>
  <si>
    <t xml:space="preserve">     1032434</t>
  </si>
  <si>
    <t xml:space="preserve"> 1035487</t>
  </si>
  <si>
    <t>BVU_RS03790</t>
  </si>
  <si>
    <t xml:space="preserve">BVU_0746  </t>
  </si>
  <si>
    <t xml:space="preserve">     1035527</t>
  </si>
  <si>
    <t xml:space="preserve"> 1037554</t>
  </si>
  <si>
    <t>BVU_RS03795</t>
  </si>
  <si>
    <t xml:space="preserve">BVU_0747  </t>
  </si>
  <si>
    <t xml:space="preserve">     1037758</t>
  </si>
  <si>
    <t xml:space="preserve"> 1041795</t>
  </si>
  <si>
    <t>BVU_RS03800</t>
  </si>
  <si>
    <t xml:space="preserve">     1041879</t>
  </si>
  <si>
    <t xml:space="preserve"> 1043864</t>
  </si>
  <si>
    <t>BVU_RS03805</t>
  </si>
  <si>
    <t xml:space="preserve">BVU_0750  </t>
  </si>
  <si>
    <t xml:space="preserve">     1043861</t>
  </si>
  <si>
    <t xml:space="preserve"> 1047202</t>
  </si>
  <si>
    <t>DUF5107 domain-containing protein</t>
  </si>
  <si>
    <t>BVU_RS03810</t>
  </si>
  <si>
    <t xml:space="preserve">BVU_0751  </t>
  </si>
  <si>
    <t xml:space="preserve">     1047215</t>
  </si>
  <si>
    <t xml:space="preserve"> 1048609</t>
  </si>
  <si>
    <t>sugar porter family MFS transporter</t>
  </si>
  <si>
    <t>BVU_RS03815</t>
  </si>
  <si>
    <t xml:space="preserve">BVU_0752  </t>
  </si>
  <si>
    <t xml:space="preserve">     1048819</t>
  </si>
  <si>
    <t xml:space="preserve"> 1051581</t>
  </si>
  <si>
    <t>BVU_RS03820</t>
  </si>
  <si>
    <t xml:space="preserve">BVU_0753  </t>
  </si>
  <si>
    <t xml:space="preserve">     1051652</t>
  </si>
  <si>
    <t xml:space="preserve"> 1054054</t>
  </si>
  <si>
    <t>glycoside hydrolase N-terminal domain-containing protein</t>
  </si>
  <si>
    <t>BVU_RS03825</t>
  </si>
  <si>
    <t xml:space="preserve">BVU_0754  </t>
  </si>
  <si>
    <t xml:space="preserve">     1054174</t>
  </si>
  <si>
    <t xml:space="preserve"> 1056456</t>
  </si>
  <si>
    <t>BVU_RS03830</t>
  </si>
  <si>
    <t xml:space="preserve">BVU_0755  </t>
  </si>
  <si>
    <t xml:space="preserve">     1056491</t>
  </si>
  <si>
    <t xml:space="preserve"> 1058707</t>
  </si>
  <si>
    <t>BVU_RS03835</t>
  </si>
  <si>
    <t xml:space="preserve">BVU_0756  </t>
  </si>
  <si>
    <t xml:space="preserve">     1058992</t>
  </si>
  <si>
    <t xml:space="preserve"> 1062459</t>
  </si>
  <si>
    <t>AAA domain-containing protein</t>
  </si>
  <si>
    <t>BVU_RS03840</t>
  </si>
  <si>
    <t xml:space="preserve">BVU_0757  </t>
  </si>
  <si>
    <t xml:space="preserve">     1062608</t>
  </si>
  <si>
    <t xml:space="preserve"> 1063789</t>
  </si>
  <si>
    <t>DUF418 domain-containing protein</t>
  </si>
  <si>
    <t>BVU_RS03845</t>
  </si>
  <si>
    <t xml:space="preserve">BVU_0759  </t>
  </si>
  <si>
    <t xml:space="preserve">     1064114</t>
  </si>
  <si>
    <t xml:space="preserve"> 1065385</t>
  </si>
  <si>
    <t>BVU_RS03850</t>
  </si>
  <si>
    <t xml:space="preserve">BVU_0760  </t>
  </si>
  <si>
    <t xml:space="preserve">     1065609</t>
  </si>
  <si>
    <t xml:space="preserve"> 1066781</t>
  </si>
  <si>
    <t>BVU_RS03855</t>
  </si>
  <si>
    <t xml:space="preserve">BVU_0761  </t>
  </si>
  <si>
    <t xml:space="preserve">     1066781</t>
  </si>
  <si>
    <t xml:space="preserve"> 1067536</t>
  </si>
  <si>
    <t>creatininase family protein</t>
  </si>
  <si>
    <t>BVU_RS03860</t>
  </si>
  <si>
    <t xml:space="preserve">BVU_0762  </t>
  </si>
  <si>
    <t xml:space="preserve">     1068185</t>
  </si>
  <si>
    <t xml:space="preserve"> 1071526</t>
  </si>
  <si>
    <t>BVU_RS03865</t>
  </si>
  <si>
    <t xml:space="preserve">BVU_0763  </t>
  </si>
  <si>
    <t xml:space="preserve">     1071548</t>
  </si>
  <si>
    <t xml:space="preserve"> 1073113</t>
  </si>
  <si>
    <t>BVU_RS03870</t>
  </si>
  <si>
    <t xml:space="preserve">BVU_0764  </t>
  </si>
  <si>
    <t xml:space="preserve">     1073532</t>
  </si>
  <si>
    <t xml:space="preserve"> 1073804</t>
  </si>
  <si>
    <t>BVU_RS03875</t>
  </si>
  <si>
    <t xml:space="preserve">BVU_0765  </t>
  </si>
  <si>
    <t xml:space="preserve">     1073928</t>
  </si>
  <si>
    <t xml:space="preserve"> 1075091</t>
  </si>
  <si>
    <t>DUF4221 domain-containing protein</t>
  </si>
  <si>
    <t>BVU_RS03880</t>
  </si>
  <si>
    <t xml:space="preserve">BVU_0766  </t>
  </si>
  <si>
    <t xml:space="preserve">     1075088</t>
  </si>
  <si>
    <t xml:space="preserve"> 1075816</t>
  </si>
  <si>
    <t>BVU_RS03885</t>
  </si>
  <si>
    <t xml:space="preserve">BVU_0767  </t>
  </si>
  <si>
    <t xml:space="preserve">     1075881</t>
  </si>
  <si>
    <t xml:space="preserve"> 1076324</t>
  </si>
  <si>
    <t>acyl-CoA thioesterase</t>
  </si>
  <si>
    <t>BVU_RS03890</t>
  </si>
  <si>
    <t xml:space="preserve">BVU_0768  </t>
  </si>
  <si>
    <t xml:space="preserve">     1076374</t>
  </si>
  <si>
    <t xml:space="preserve"> 1076724</t>
  </si>
  <si>
    <t>BVU_RS03895</t>
  </si>
  <si>
    <t xml:space="preserve">BVU_0769  </t>
  </si>
  <si>
    <t xml:space="preserve">     1076735</t>
  </si>
  <si>
    <t xml:space="preserve"> 1077739</t>
  </si>
  <si>
    <t>BVU_RS03900</t>
  </si>
  <si>
    <t xml:space="preserve">BVU_0770  </t>
  </si>
  <si>
    <t xml:space="preserve">     1077919</t>
  </si>
  <si>
    <t xml:space="preserve"> 1079196</t>
  </si>
  <si>
    <t>O-acetylhomoserine aminocarboxypropyltransferase/cysteine synthase</t>
  </si>
  <si>
    <t>BVU_RS03905</t>
  </si>
  <si>
    <t xml:space="preserve">BVU_0771  </t>
  </si>
  <si>
    <t xml:space="preserve">     1079207</t>
  </si>
  <si>
    <t xml:space="preserve"> 1079935</t>
  </si>
  <si>
    <t>SDR family NAD(P)-dependent oxidoreductase</t>
  </si>
  <si>
    <t>BVU_RS03910</t>
  </si>
  <si>
    <t xml:space="preserve">     1080270</t>
  </si>
  <si>
    <t xml:space="preserve"> 1080764</t>
  </si>
  <si>
    <t>DUF4252 domain-containing protein</t>
  </si>
  <si>
    <t>BVU_RS03915</t>
  </si>
  <si>
    <t xml:space="preserve">BVU_0772  </t>
  </si>
  <si>
    <t xml:space="preserve">     1080751</t>
  </si>
  <si>
    <t xml:space="preserve"> 1081263</t>
  </si>
  <si>
    <t>RNA polymerase sigma factor</t>
  </si>
  <si>
    <t>BVU_RS03920</t>
  </si>
  <si>
    <t xml:space="preserve">BVU_0773  </t>
  </si>
  <si>
    <t xml:space="preserve">     1081250</t>
  </si>
  <si>
    <t xml:space="preserve"> 1081780</t>
  </si>
  <si>
    <t>BVU_RS03925</t>
  </si>
  <si>
    <t xml:space="preserve">BVU_0774  </t>
  </si>
  <si>
    <t xml:space="preserve">     1081777</t>
  </si>
  <si>
    <t xml:space="preserve"> 1082235</t>
  </si>
  <si>
    <t>BVU_RS03930</t>
  </si>
  <si>
    <t xml:space="preserve">BVU_0775  </t>
  </si>
  <si>
    <t xml:space="preserve">     1082490</t>
  </si>
  <si>
    <t xml:space="preserve"> 1083161</t>
  </si>
  <si>
    <t>BVU_RS03940</t>
  </si>
  <si>
    <t xml:space="preserve">BVU_0776  </t>
  </si>
  <si>
    <t xml:space="preserve">     1083492</t>
  </si>
  <si>
    <t xml:space="preserve"> 1085291</t>
  </si>
  <si>
    <t>MutS family DNA mismatch repair protein</t>
  </si>
  <si>
    <t>BVU_RS03945</t>
  </si>
  <si>
    <t xml:space="preserve">BVU_0777  </t>
  </si>
  <si>
    <t xml:space="preserve">     1085386</t>
  </si>
  <si>
    <t xml:space="preserve"> 1085925</t>
  </si>
  <si>
    <t>BVU_RS03950</t>
  </si>
  <si>
    <t xml:space="preserve">BVU_0778  </t>
  </si>
  <si>
    <t xml:space="preserve">     1086044</t>
  </si>
  <si>
    <t xml:space="preserve"> 1086469</t>
  </si>
  <si>
    <t>BVU_RS03955</t>
  </si>
  <si>
    <t xml:space="preserve">BVU_0779  </t>
  </si>
  <si>
    <t xml:space="preserve">     1086880</t>
  </si>
  <si>
    <t xml:space="preserve"> 1087368</t>
  </si>
  <si>
    <t>rplQ</t>
  </si>
  <si>
    <t>50S ribosomal protein L17</t>
  </si>
  <si>
    <t>BVU_RS03960</t>
  </si>
  <si>
    <t xml:space="preserve">BVU_0780  </t>
  </si>
  <si>
    <t xml:space="preserve">     1087372</t>
  </si>
  <si>
    <t xml:space="preserve"> 1088364</t>
  </si>
  <si>
    <t xml:space="preserve">2.7.7.6  </t>
  </si>
  <si>
    <t>DNA-directed RNA polymerase subunit alpha</t>
  </si>
  <si>
    <t>BVU_RS03965</t>
  </si>
  <si>
    <t xml:space="preserve">BVU_0781  </t>
  </si>
  <si>
    <t xml:space="preserve">     1088376</t>
  </si>
  <si>
    <t xml:space="preserve"> 1088981</t>
  </si>
  <si>
    <t>rpsD</t>
  </si>
  <si>
    <t>30S ribosomal protein S4</t>
  </si>
  <si>
    <t>BVU_RS03970</t>
  </si>
  <si>
    <t xml:space="preserve">BVU_0782  </t>
  </si>
  <si>
    <t xml:space="preserve">     1089098</t>
  </si>
  <si>
    <t xml:space="preserve"> 1089487</t>
  </si>
  <si>
    <t>rpsK</t>
  </si>
  <si>
    <t>30S ribosomal protein S11</t>
  </si>
  <si>
    <t>BVU_RS03975</t>
  </si>
  <si>
    <t xml:space="preserve">BVU_0783  </t>
  </si>
  <si>
    <t xml:space="preserve">     1089499</t>
  </si>
  <si>
    <t xml:space="preserve"> 1089879</t>
  </si>
  <si>
    <t>rpsM</t>
  </si>
  <si>
    <t>30S ribosomal protein S13</t>
  </si>
  <si>
    <t>BVU_RS21295</t>
  </si>
  <si>
    <t xml:space="preserve">     1089913</t>
  </si>
  <si>
    <t xml:space="preserve"> 1090029</t>
  </si>
  <si>
    <t>ykgO</t>
  </si>
  <si>
    <t>type B 50S ribosomal protein L36</t>
  </si>
  <si>
    <t>BVU_RS03980</t>
  </si>
  <si>
    <t xml:space="preserve">BVU_4300  </t>
  </si>
  <si>
    <t xml:space="preserve">     1090044</t>
  </si>
  <si>
    <t xml:space="preserve"> 1090262</t>
  </si>
  <si>
    <t>infA</t>
  </si>
  <si>
    <t>translation initiation factor IF-1</t>
  </si>
  <si>
    <t>BVU_RS03985</t>
  </si>
  <si>
    <t xml:space="preserve">BVU_0784  </t>
  </si>
  <si>
    <t xml:space="preserve">     1090264</t>
  </si>
  <si>
    <t xml:space="preserve"> 1091061</t>
  </si>
  <si>
    <t>map</t>
  </si>
  <si>
    <t xml:space="preserve">3.4.11.18  </t>
  </si>
  <si>
    <t>type I methionyl aminopeptidase</t>
  </si>
  <si>
    <t>BVU_RS03990</t>
  </si>
  <si>
    <t xml:space="preserve">BVU_0785  </t>
  </si>
  <si>
    <t xml:space="preserve">     1091072</t>
  </si>
  <si>
    <t xml:space="preserve"> 1092418</t>
  </si>
  <si>
    <t>secY</t>
  </si>
  <si>
    <t>preprotein translocase subunit SecY</t>
  </si>
  <si>
    <t>BVU_RS03995</t>
  </si>
  <si>
    <t xml:space="preserve">BVU_0786  </t>
  </si>
  <si>
    <t xml:space="preserve">     1092423</t>
  </si>
  <si>
    <t xml:space="preserve"> 1092869</t>
  </si>
  <si>
    <t>rplO</t>
  </si>
  <si>
    <t>50S ribosomal protein L15</t>
  </si>
  <si>
    <t>BVU_RS04000</t>
  </si>
  <si>
    <t xml:space="preserve">BVU_0787  </t>
  </si>
  <si>
    <t xml:space="preserve">     1092900</t>
  </si>
  <si>
    <t xml:space="preserve"> 1093076</t>
  </si>
  <si>
    <t>rpmD</t>
  </si>
  <si>
    <t>50S ribosomal protein L30</t>
  </si>
  <si>
    <t>BVU_RS04005</t>
  </si>
  <si>
    <t xml:space="preserve">BVU_0788  </t>
  </si>
  <si>
    <t xml:space="preserve">     1093086</t>
  </si>
  <si>
    <t xml:space="preserve"> 1093601</t>
  </si>
  <si>
    <t>rpsE</t>
  </si>
  <si>
    <t>30S ribosomal protein S5</t>
  </si>
  <si>
    <t>BVU_RS04010</t>
  </si>
  <si>
    <t xml:space="preserve">BVU_0789  </t>
  </si>
  <si>
    <t xml:space="preserve">     1093608</t>
  </si>
  <si>
    <t xml:space="preserve"> 1093949</t>
  </si>
  <si>
    <t>rplR</t>
  </si>
  <si>
    <t>50S ribosomal protein L18</t>
  </si>
  <si>
    <t>BVU_RS04015</t>
  </si>
  <si>
    <t xml:space="preserve">BVU_0790  </t>
  </si>
  <si>
    <t xml:space="preserve">     1093971</t>
  </si>
  <si>
    <t xml:space="preserve"> 1094540</t>
  </si>
  <si>
    <t>rplF</t>
  </si>
  <si>
    <t>50S ribosomal protein L6</t>
  </si>
  <si>
    <t>BVU_RS04020</t>
  </si>
  <si>
    <t xml:space="preserve">BVU_0791  </t>
  </si>
  <si>
    <t xml:space="preserve">     1094555</t>
  </si>
  <si>
    <t xml:space="preserve"> 1094950</t>
  </si>
  <si>
    <t>rpsH</t>
  </si>
  <si>
    <t>30S ribosomal protein S8</t>
  </si>
  <si>
    <t>BVU_RS04025</t>
  </si>
  <si>
    <t xml:space="preserve">BVU_0792  </t>
  </si>
  <si>
    <t xml:space="preserve">     1095008</t>
  </si>
  <si>
    <t xml:space="preserve"> 1095307</t>
  </si>
  <si>
    <t>rpsN</t>
  </si>
  <si>
    <t>30S ribosomal protein S14</t>
  </si>
  <si>
    <t>BVU_RS04030</t>
  </si>
  <si>
    <t xml:space="preserve">BVU_0793  </t>
  </si>
  <si>
    <t xml:space="preserve">     1095314</t>
  </si>
  <si>
    <t xml:space="preserve"> 1095871</t>
  </si>
  <si>
    <t>rplE</t>
  </si>
  <si>
    <t>50S ribosomal protein L5</t>
  </si>
  <si>
    <t>BVU_RS04035</t>
  </si>
  <si>
    <t xml:space="preserve">BVU_0794  </t>
  </si>
  <si>
    <t xml:space="preserve">     1095871</t>
  </si>
  <si>
    <t xml:space="preserve"> 1096194</t>
  </si>
  <si>
    <t>rplX</t>
  </si>
  <si>
    <t>50S ribosomal protein L24</t>
  </si>
  <si>
    <t>BVU_RS04040</t>
  </si>
  <si>
    <t xml:space="preserve">BVU_0795  </t>
  </si>
  <si>
    <t xml:space="preserve">     1096215</t>
  </si>
  <si>
    <t xml:space="preserve"> 1096580</t>
  </si>
  <si>
    <t>rplN</t>
  </si>
  <si>
    <t>50S ribosomal protein L14</t>
  </si>
  <si>
    <t>BVU_RS04045</t>
  </si>
  <si>
    <t xml:space="preserve">BVU_0796  </t>
  </si>
  <si>
    <t xml:space="preserve">     1096583</t>
  </si>
  <si>
    <t xml:space="preserve"> 1096840</t>
  </si>
  <si>
    <t>rpsQ</t>
  </si>
  <si>
    <t>30S ribosomal protein S17</t>
  </si>
  <si>
    <t>BVU_RS04050</t>
  </si>
  <si>
    <t xml:space="preserve">BVU_0797  </t>
  </si>
  <si>
    <t xml:space="preserve">     1096852</t>
  </si>
  <si>
    <t xml:space="preserve"> 1097046</t>
  </si>
  <si>
    <t>rpmC</t>
  </si>
  <si>
    <t>50S ribosomal protein L29</t>
  </si>
  <si>
    <t>BVU_RS04055</t>
  </si>
  <si>
    <t xml:space="preserve">BVU_0798  </t>
  </si>
  <si>
    <t xml:space="preserve">     1097053</t>
  </si>
  <si>
    <t xml:space="preserve"> 1097487</t>
  </si>
  <si>
    <t>rplP</t>
  </si>
  <si>
    <t>50S ribosomal protein L16</t>
  </si>
  <si>
    <t>BVU_RS04060</t>
  </si>
  <si>
    <t xml:space="preserve">BVU_0799  </t>
  </si>
  <si>
    <t xml:space="preserve">     1097509</t>
  </si>
  <si>
    <t xml:space="preserve"> 1098240</t>
  </si>
  <si>
    <t>rpsC</t>
  </si>
  <si>
    <t>30S ribosomal protein S3</t>
  </si>
  <si>
    <t>BVU_RS04065</t>
  </si>
  <si>
    <t xml:space="preserve">BVU_0800  </t>
  </si>
  <si>
    <t xml:space="preserve">     1098247</t>
  </si>
  <si>
    <t xml:space="preserve"> 1098657</t>
  </si>
  <si>
    <t>rplV</t>
  </si>
  <si>
    <t>50S ribosomal protein L22</t>
  </si>
  <si>
    <t>BVU_RS04070</t>
  </si>
  <si>
    <t xml:space="preserve">BVU_0801  </t>
  </si>
  <si>
    <t xml:space="preserve">     1098694</t>
  </si>
  <si>
    <t xml:space="preserve"> 1098963</t>
  </si>
  <si>
    <t>rpsS</t>
  </si>
  <si>
    <t>30S ribosomal protein S19</t>
  </si>
  <si>
    <t>BVU_RS04075</t>
  </si>
  <si>
    <t xml:space="preserve">BVU_0802  </t>
  </si>
  <si>
    <t xml:space="preserve">     1098986</t>
  </si>
  <si>
    <t xml:space="preserve"> 1099807</t>
  </si>
  <si>
    <t>rplB</t>
  </si>
  <si>
    <t>50S ribosomal protein L2</t>
  </si>
  <si>
    <t>BVU_RS04080</t>
  </si>
  <si>
    <t xml:space="preserve">BVU_0803  </t>
  </si>
  <si>
    <t xml:space="preserve">     1099813</t>
  </si>
  <si>
    <t xml:space="preserve"> 1100103</t>
  </si>
  <si>
    <t>rplW</t>
  </si>
  <si>
    <t>50S ribosomal protein L23</t>
  </si>
  <si>
    <t>BVU_RS04085</t>
  </si>
  <si>
    <t xml:space="preserve">BVU_0804  </t>
  </si>
  <si>
    <t xml:space="preserve">     1100125</t>
  </si>
  <si>
    <t xml:space="preserve"> 1100751</t>
  </si>
  <si>
    <t>rplD</t>
  </si>
  <si>
    <t>50S ribosomal protein L4</t>
  </si>
  <si>
    <t>BVU_RS04090</t>
  </si>
  <si>
    <t xml:space="preserve">BVU_0805  </t>
  </si>
  <si>
    <t xml:space="preserve">     1100751</t>
  </si>
  <si>
    <t xml:space="preserve"> 1101368</t>
  </si>
  <si>
    <t>rplC</t>
  </si>
  <si>
    <t>50S ribosomal protein L3</t>
  </si>
  <si>
    <t>BVU_RS04095</t>
  </si>
  <si>
    <t xml:space="preserve">BVU_0806  </t>
  </si>
  <si>
    <t xml:space="preserve">     1101389</t>
  </si>
  <si>
    <t xml:space="preserve"> 1101694</t>
  </si>
  <si>
    <t>rpsJ</t>
  </si>
  <si>
    <t>30S ribosomal protein S10</t>
  </si>
  <si>
    <t>BVU_RS04100</t>
  </si>
  <si>
    <t xml:space="preserve">BVU_0807  </t>
  </si>
  <si>
    <t xml:space="preserve">     1101779</t>
  </si>
  <si>
    <t xml:space="preserve"> 1103896</t>
  </si>
  <si>
    <t>fusA</t>
  </si>
  <si>
    <t>BVU_RS04105</t>
  </si>
  <si>
    <t xml:space="preserve">BVU_0808  </t>
  </si>
  <si>
    <t xml:space="preserve">     1103928</t>
  </si>
  <si>
    <t xml:space="preserve"> 1104404</t>
  </si>
  <si>
    <t>rpsG</t>
  </si>
  <si>
    <t>30S ribosomal protein S7</t>
  </si>
  <si>
    <t>BVU_RS04110</t>
  </si>
  <si>
    <t xml:space="preserve">BVU_0809  </t>
  </si>
  <si>
    <t xml:space="preserve">     1104553</t>
  </si>
  <si>
    <t xml:space="preserve"> 1104966</t>
  </si>
  <si>
    <t>rpsL</t>
  </si>
  <si>
    <t>30S ribosomal protein S12</t>
  </si>
  <si>
    <t>BVU_RS04115</t>
  </si>
  <si>
    <t xml:space="preserve">BVU_0810  </t>
  </si>
  <si>
    <t xml:space="preserve">     1105155</t>
  </si>
  <si>
    <t xml:space="preserve"> 1105496</t>
  </si>
  <si>
    <t>DUF3467 domain-containing protein</t>
  </si>
  <si>
    <t>BVU_RS04120</t>
  </si>
  <si>
    <t xml:space="preserve">BVU_0811  </t>
  </si>
  <si>
    <t xml:space="preserve">     1105717</t>
  </si>
  <si>
    <t xml:space="preserve"> 1107372</t>
  </si>
  <si>
    <t>IS1182 family transposase</t>
  </si>
  <si>
    <t>BVU_RS04125</t>
  </si>
  <si>
    <t xml:space="preserve">BVU_0812  </t>
  </si>
  <si>
    <t xml:space="preserve">     1107511</t>
  </si>
  <si>
    <t xml:space="preserve"> 1111797</t>
  </si>
  <si>
    <t>rpoC</t>
  </si>
  <si>
    <t>DNA-directed RNA polymerase subunit beta'</t>
  </si>
  <si>
    <t>BVU_RS04130</t>
  </si>
  <si>
    <t xml:space="preserve">BVU_0813  </t>
  </si>
  <si>
    <t xml:space="preserve">     1111836</t>
  </si>
  <si>
    <t xml:space="preserve"> 1115648</t>
  </si>
  <si>
    <t>rpoB</t>
  </si>
  <si>
    <t>DNA-directed RNA polymerase subunit beta</t>
  </si>
  <si>
    <t>BVU_RS04135</t>
  </si>
  <si>
    <t xml:space="preserve">BVU_0814  </t>
  </si>
  <si>
    <t xml:space="preserve">     1115751</t>
  </si>
  <si>
    <t xml:space="preserve"> 1116125</t>
  </si>
  <si>
    <t>rplL</t>
  </si>
  <si>
    <t>50S ribosomal protein L7/L12</t>
  </si>
  <si>
    <t>BVU_RS04140</t>
  </si>
  <si>
    <t xml:space="preserve">BVU_0815  </t>
  </si>
  <si>
    <t xml:space="preserve">     1116172</t>
  </si>
  <si>
    <t xml:space="preserve"> 1116690</t>
  </si>
  <si>
    <t>rplJ</t>
  </si>
  <si>
    <t>50S ribosomal protein L10</t>
  </si>
  <si>
    <t>BVU_RS04145</t>
  </si>
  <si>
    <t xml:space="preserve">BVU_0816  </t>
  </si>
  <si>
    <t xml:space="preserve">     1116706</t>
  </si>
  <si>
    <t xml:space="preserve"> 1117404</t>
  </si>
  <si>
    <t>rplA</t>
  </si>
  <si>
    <t>50S ribosomal protein L1</t>
  </si>
  <si>
    <t>BVU_RS04150</t>
  </si>
  <si>
    <t xml:space="preserve">BVU_0817  </t>
  </si>
  <si>
    <t xml:space="preserve">     1117420</t>
  </si>
  <si>
    <t xml:space="preserve"> 1117863</t>
  </si>
  <si>
    <t>rplK</t>
  </si>
  <si>
    <t>50S ribosomal protein L11</t>
  </si>
  <si>
    <t>BVU_RS04155</t>
  </si>
  <si>
    <t xml:space="preserve">BVU_0818  </t>
  </si>
  <si>
    <t xml:space="preserve">     1117924</t>
  </si>
  <si>
    <t xml:space="preserve"> 1118466</t>
  </si>
  <si>
    <t>nusG</t>
  </si>
  <si>
    <t>transcription termination/antitermination protein NusG</t>
  </si>
  <si>
    <t>BVU_RS21300</t>
  </si>
  <si>
    <t xml:space="preserve">     1118480</t>
  </si>
  <si>
    <t xml:space="preserve"> 1118674</t>
  </si>
  <si>
    <t>secE</t>
  </si>
  <si>
    <t>preprotein translocase subunit SecE</t>
  </si>
  <si>
    <t>BVU_RS04165</t>
  </si>
  <si>
    <t xml:space="preserve">BVU_0820  </t>
  </si>
  <si>
    <t xml:space="preserve">     1118821</t>
  </si>
  <si>
    <t xml:space="preserve"> 1120005</t>
  </si>
  <si>
    <t>tuf</t>
  </si>
  <si>
    <t>elongation factor Tu</t>
  </si>
  <si>
    <t>BVU_RS04190</t>
  </si>
  <si>
    <t xml:space="preserve">BVU_0825  </t>
  </si>
  <si>
    <t xml:space="preserve">     1120545</t>
  </si>
  <si>
    <t xml:space="preserve"> 1120844</t>
  </si>
  <si>
    <t>raiA</t>
  </si>
  <si>
    <t>ribosome-associated translation inhibitor RaiA</t>
  </si>
  <si>
    <t>BVU_RS04195</t>
  </si>
  <si>
    <t xml:space="preserve">BVU_0826  </t>
  </si>
  <si>
    <t xml:space="preserve">     1120859</t>
  </si>
  <si>
    <t xml:space="preserve"> 1121740</t>
  </si>
  <si>
    <t>BVU_RS04200</t>
  </si>
  <si>
    <t xml:space="preserve">BVU_0827  </t>
  </si>
  <si>
    <t xml:space="preserve">     1121818</t>
  </si>
  <si>
    <t xml:space="preserve"> 1122009</t>
  </si>
  <si>
    <t>rpsU</t>
  </si>
  <si>
    <t>30S ribosomal protein S21</t>
  </si>
  <si>
    <t>BVU_RS04205</t>
  </si>
  <si>
    <t xml:space="preserve">BVU_0828  </t>
  </si>
  <si>
    <t xml:space="preserve">     1122178</t>
  </si>
  <si>
    <t xml:space="preserve"> 1123959</t>
  </si>
  <si>
    <t>aminopeptidase P family protein</t>
  </si>
  <si>
    <t>BVU_RS04210</t>
  </si>
  <si>
    <t xml:space="preserve">BVU_0829  </t>
  </si>
  <si>
    <t xml:space="preserve">     1123969</t>
  </si>
  <si>
    <t xml:space="preserve"> 1124493</t>
  </si>
  <si>
    <t>gamma carbonic anhydrase family protein</t>
  </si>
  <si>
    <t>BVU_RS04215</t>
  </si>
  <si>
    <t xml:space="preserve">BVU_0830  </t>
  </si>
  <si>
    <t xml:space="preserve">     1124539</t>
  </si>
  <si>
    <t xml:space="preserve"> 1125030</t>
  </si>
  <si>
    <t>porin family protein</t>
  </si>
  <si>
    <t>BVU_RS21305</t>
  </si>
  <si>
    <t xml:space="preserve">BVU_0831  </t>
  </si>
  <si>
    <t xml:space="preserve">     1125144</t>
  </si>
  <si>
    <t xml:space="preserve"> 1126100</t>
  </si>
  <si>
    <t xml:space="preserve">2.3.1.-  </t>
  </si>
  <si>
    <t>BVU_RS04225</t>
  </si>
  <si>
    <t xml:space="preserve">BVU_0832  </t>
  </si>
  <si>
    <t xml:space="preserve">     1126151</t>
  </si>
  <si>
    <t xml:space="preserve"> 1126852</t>
  </si>
  <si>
    <t>BVU_RS04230</t>
  </si>
  <si>
    <t xml:space="preserve">BVU_0833  </t>
  </si>
  <si>
    <t xml:space="preserve">     1126877</t>
  </si>
  <si>
    <t xml:space="preserve"> 1128262</t>
  </si>
  <si>
    <t>BVU_RS04235</t>
  </si>
  <si>
    <t xml:space="preserve">BVU_0834  </t>
  </si>
  <si>
    <t xml:space="preserve">     1128384</t>
  </si>
  <si>
    <t xml:space="preserve"> 1130681</t>
  </si>
  <si>
    <t>BVU_RS04240</t>
  </si>
  <si>
    <t xml:space="preserve">BVU_0835  </t>
  </si>
  <si>
    <t xml:space="preserve">     1130747</t>
  </si>
  <si>
    <t xml:space="preserve"> 1132441</t>
  </si>
  <si>
    <t>BVU_RS04245</t>
  </si>
  <si>
    <t xml:space="preserve">BVU_0836  </t>
  </si>
  <si>
    <t xml:space="preserve">     1132485</t>
  </si>
  <si>
    <t xml:space="preserve"> 1133471</t>
  </si>
  <si>
    <t>adenosine kinase</t>
  </si>
  <si>
    <t>BVU_RS04260</t>
  </si>
  <si>
    <t xml:space="preserve">BVU_0839  </t>
  </si>
  <si>
    <t xml:space="preserve">     1134080</t>
  </si>
  <si>
    <t xml:space="preserve"> 1138120</t>
  </si>
  <si>
    <t>BVU_RS04265</t>
  </si>
  <si>
    <t xml:space="preserve">BVU_0840  </t>
  </si>
  <si>
    <t xml:space="preserve">     1138333</t>
  </si>
  <si>
    <t xml:space="preserve"> 1139832</t>
  </si>
  <si>
    <t>BVU_RS04270</t>
  </si>
  <si>
    <t xml:space="preserve">BVU_0841  </t>
  </si>
  <si>
    <t xml:space="preserve">     1139855</t>
  </si>
  <si>
    <t xml:space="preserve"> 1142893</t>
  </si>
  <si>
    <t>BVU_RS04275</t>
  </si>
  <si>
    <t xml:space="preserve">BVU_0842  </t>
  </si>
  <si>
    <t xml:space="preserve">     1142911</t>
  </si>
  <si>
    <t xml:space="preserve"> 1144569</t>
  </si>
  <si>
    <t>BVU_RS04280</t>
  </si>
  <si>
    <t xml:space="preserve">BVU_0843  </t>
  </si>
  <si>
    <t xml:space="preserve">     1144686</t>
  </si>
  <si>
    <t xml:space="preserve"> 1146284</t>
  </si>
  <si>
    <t>BVU_RS04285</t>
  </si>
  <si>
    <t xml:space="preserve">BVU_0844  </t>
  </si>
  <si>
    <t xml:space="preserve">     1146297</t>
  </si>
  <si>
    <t xml:space="preserve"> 1147862</t>
  </si>
  <si>
    <t>xylanase</t>
  </si>
  <si>
    <t>BVU_RS04290</t>
  </si>
  <si>
    <t xml:space="preserve">BVU_0845  </t>
  </si>
  <si>
    <t xml:space="preserve">     1147943</t>
  </si>
  <si>
    <t xml:space="preserve"> 1148965</t>
  </si>
  <si>
    <t>LacI family transcriptional regulator</t>
  </si>
  <si>
    <t>BVU_RS04295</t>
  </si>
  <si>
    <t xml:space="preserve">BVU_0846  </t>
  </si>
  <si>
    <t xml:space="preserve">     1149105</t>
  </si>
  <si>
    <t xml:space="preserve"> 1150655</t>
  </si>
  <si>
    <t>ahpF</t>
  </si>
  <si>
    <t>alkyl hydroperoxide reductase subunit F</t>
  </si>
  <si>
    <t>BVU_RS04300</t>
  </si>
  <si>
    <t xml:space="preserve">BVU_0847  </t>
  </si>
  <si>
    <t xml:space="preserve">     1150668</t>
  </si>
  <si>
    <t xml:space="preserve"> 1151234</t>
  </si>
  <si>
    <t>ahpC</t>
  </si>
  <si>
    <t xml:space="preserve">1.11.1.26  </t>
  </si>
  <si>
    <t>alkyl hydroperoxide reductase subunit C</t>
  </si>
  <si>
    <t>BVU_RS04305</t>
  </si>
  <si>
    <t xml:space="preserve">BVU_0848  </t>
  </si>
  <si>
    <t xml:space="preserve">     1151741</t>
  </si>
  <si>
    <t xml:space="preserve"> 1152664</t>
  </si>
  <si>
    <t>magnesium transporter CorA family protein</t>
  </si>
  <si>
    <t>BVU_RS04310</t>
  </si>
  <si>
    <t xml:space="preserve">BVU_0849  </t>
  </si>
  <si>
    <t xml:space="preserve">     1152758</t>
  </si>
  <si>
    <t xml:space="preserve"> 1153954</t>
  </si>
  <si>
    <t>PepSY domain-containing protein</t>
  </si>
  <si>
    <t>BVU_RS04315</t>
  </si>
  <si>
    <t xml:space="preserve">BVU_0850  </t>
  </si>
  <si>
    <t xml:space="preserve">     1153971</t>
  </si>
  <si>
    <t xml:space="preserve"> 1155371</t>
  </si>
  <si>
    <t>DUF4374 domain-containing protein</t>
  </si>
  <si>
    <t>BVU_RS04320</t>
  </si>
  <si>
    <t xml:space="preserve">BVU_0851  </t>
  </si>
  <si>
    <t xml:space="preserve">     1155429</t>
  </si>
  <si>
    <t xml:space="preserve"> 1157816</t>
  </si>
  <si>
    <t>BVU_RS04325</t>
  </si>
  <si>
    <t xml:space="preserve">BVU_0852  </t>
  </si>
  <si>
    <t xml:space="preserve">     1158040</t>
  </si>
  <si>
    <t xml:space="preserve"> 1158618</t>
  </si>
  <si>
    <t>DNA-3-methyladenine glycosylase I</t>
  </si>
  <si>
    <t>BVU_RS04330</t>
  </si>
  <si>
    <t xml:space="preserve">BVU_0853  </t>
  </si>
  <si>
    <t xml:space="preserve">     1158941</t>
  </si>
  <si>
    <t xml:space="preserve"> 1159291</t>
  </si>
  <si>
    <t>BVU_RS04335</t>
  </si>
  <si>
    <t xml:space="preserve">BVU_0854  </t>
  </si>
  <si>
    <t xml:space="preserve">     1159302</t>
  </si>
  <si>
    <t xml:space="preserve"> 1160306</t>
  </si>
  <si>
    <t>BVU_RS04350</t>
  </si>
  <si>
    <t xml:space="preserve">BVU_0857  </t>
  </si>
  <si>
    <t xml:space="preserve">     1160687</t>
  </si>
  <si>
    <t xml:space="preserve"> 1161679</t>
  </si>
  <si>
    <t>BVU_RS04355</t>
  </si>
  <si>
    <t xml:space="preserve">BVU_0858  </t>
  </si>
  <si>
    <t xml:space="preserve">     1161703</t>
  </si>
  <si>
    <t xml:space="preserve"> 1163043</t>
  </si>
  <si>
    <t>argH</t>
  </si>
  <si>
    <t xml:space="preserve">4.3.2.1  </t>
  </si>
  <si>
    <t>argininosuccinate lyase</t>
  </si>
  <si>
    <t>BVU_RS04360</t>
  </si>
  <si>
    <t xml:space="preserve">BVU_0859  </t>
  </si>
  <si>
    <t xml:space="preserve">     1163058</t>
  </si>
  <si>
    <t xml:space="preserve"> 1163462</t>
  </si>
  <si>
    <t>BVU_RS04365</t>
  </si>
  <si>
    <t xml:space="preserve">BVU_0860  </t>
  </si>
  <si>
    <t xml:space="preserve">     1163560</t>
  </si>
  <si>
    <t xml:space="preserve"> 1164198</t>
  </si>
  <si>
    <t>pyrE</t>
  </si>
  <si>
    <t xml:space="preserve">2.4.2.10  </t>
  </si>
  <si>
    <t>orotate phosphoribosyltransferase</t>
  </si>
  <si>
    <t>BVU_RS04370</t>
  </si>
  <si>
    <t xml:space="preserve">BVU_0861  </t>
  </si>
  <si>
    <t xml:space="preserve">     1164298</t>
  </si>
  <si>
    <t xml:space="preserve"> 1164993</t>
  </si>
  <si>
    <t>ComF family protein</t>
  </si>
  <si>
    <t>BVU_RS04375</t>
  </si>
  <si>
    <t xml:space="preserve">BVU_0862  </t>
  </si>
  <si>
    <t xml:space="preserve">     1164974</t>
  </si>
  <si>
    <t xml:space="preserve"> 1165459</t>
  </si>
  <si>
    <t>RecX family transcriptional regulator</t>
  </si>
  <si>
    <t>BVU_RS04380</t>
  </si>
  <si>
    <t xml:space="preserve">BVU_0863  </t>
  </si>
  <si>
    <t xml:space="preserve">     1165461</t>
  </si>
  <si>
    <t xml:space="preserve"> 1166297</t>
  </si>
  <si>
    <t>prmC</t>
  </si>
  <si>
    <t xml:space="preserve">2.1.1.297  </t>
  </si>
  <si>
    <t>peptide chain release factor N(5)-glutamine methyltransferase</t>
  </si>
  <si>
    <t>BVU_RS04385</t>
  </si>
  <si>
    <t xml:space="preserve">BVU_0864  </t>
  </si>
  <si>
    <t xml:space="preserve">     1166342</t>
  </si>
  <si>
    <t xml:space="preserve"> 1167394</t>
  </si>
  <si>
    <t>ribD</t>
  </si>
  <si>
    <t xml:space="preserve">1.1.1.193 </t>
  </si>
  <si>
    <t>bifunctional diaminohydroxyphosphoribosylaminopyrimidine deaminase/5-amino-6-(5-phosphoribosylamino)uracil reductase RibD</t>
  </si>
  <si>
    <t>BVU_RS04390</t>
  </si>
  <si>
    <t xml:space="preserve">BVU_0865  </t>
  </si>
  <si>
    <t xml:space="preserve">     1167522</t>
  </si>
  <si>
    <t xml:space="preserve"> 1168919</t>
  </si>
  <si>
    <t>DUF6242 domain-containing protein</t>
  </si>
  <si>
    <t>BVU_RS04395</t>
  </si>
  <si>
    <t xml:space="preserve">BVU_0866  </t>
  </si>
  <si>
    <t xml:space="preserve">     1168953</t>
  </si>
  <si>
    <t xml:space="preserve"> 1169684</t>
  </si>
  <si>
    <t>isoprenyl transferase</t>
  </si>
  <si>
    <t>BVU_RS04400</t>
  </si>
  <si>
    <t xml:space="preserve">BVU_0867  </t>
  </si>
  <si>
    <t xml:space="preserve">     1169696</t>
  </si>
  <si>
    <t xml:space="preserve"> 1172337</t>
  </si>
  <si>
    <t>bamA</t>
  </si>
  <si>
    <t>outer membrane protein assembly factor BamA</t>
  </si>
  <si>
    <t>BVU_RS04405</t>
  </si>
  <si>
    <t xml:space="preserve">BVU_0869  </t>
  </si>
  <si>
    <t xml:space="preserve">     1172358</t>
  </si>
  <si>
    <t xml:space="preserve"> 1172873</t>
  </si>
  <si>
    <t>OmpH family outer membrane protein</t>
  </si>
  <si>
    <t>BVU_RS04410</t>
  </si>
  <si>
    <t xml:space="preserve">BVU_0870  </t>
  </si>
  <si>
    <t xml:space="preserve">     1172931</t>
  </si>
  <si>
    <t xml:space="preserve"> 1173434</t>
  </si>
  <si>
    <t>BVU_RS04415</t>
  </si>
  <si>
    <t xml:space="preserve">BVU_0871  </t>
  </si>
  <si>
    <t xml:space="preserve">     1173537</t>
  </si>
  <si>
    <t xml:space="preserve"> 1174382</t>
  </si>
  <si>
    <t>murI</t>
  </si>
  <si>
    <t xml:space="preserve">5.1.1.3  </t>
  </si>
  <si>
    <t>glutamate racemase</t>
  </si>
  <si>
    <t>BVU_RS04420</t>
  </si>
  <si>
    <t xml:space="preserve">BVU_0872  </t>
  </si>
  <si>
    <t xml:space="preserve">     1174439</t>
  </si>
  <si>
    <t xml:space="preserve"> 1175311</t>
  </si>
  <si>
    <t xml:space="preserve">2.7.1.35  </t>
  </si>
  <si>
    <t>pyridoxamine kinase</t>
  </si>
  <si>
    <t>BVU_RS04425</t>
  </si>
  <si>
    <t xml:space="preserve">BVU_0873  </t>
  </si>
  <si>
    <t xml:space="preserve">     1175698</t>
  </si>
  <si>
    <t xml:space="preserve"> 1176936</t>
  </si>
  <si>
    <t>FtsX-like permease family protein</t>
  </si>
  <si>
    <t>BVU_RS04430</t>
  </si>
  <si>
    <t xml:space="preserve">BVU_0874  </t>
  </si>
  <si>
    <t xml:space="preserve">     1176946</t>
  </si>
  <si>
    <t xml:space="preserve"> 1177281</t>
  </si>
  <si>
    <t>rbfA</t>
  </si>
  <si>
    <t>30S ribosome-binding factor RbfA</t>
  </si>
  <si>
    <t>BVU_RS04435</t>
  </si>
  <si>
    <t xml:space="preserve">BVU_0875  </t>
  </si>
  <si>
    <t xml:space="preserve">     1177355</t>
  </si>
  <si>
    <t xml:space="preserve"> 1177993</t>
  </si>
  <si>
    <t xml:space="preserve">2.1.1.-  </t>
  </si>
  <si>
    <t>class I SAM-dependent methyltransferase</t>
  </si>
  <si>
    <t>BVU_RS04440</t>
  </si>
  <si>
    <t xml:space="preserve">BVU_0876  </t>
  </si>
  <si>
    <t xml:space="preserve">     1178009</t>
  </si>
  <si>
    <t xml:space="preserve"> 1179472</t>
  </si>
  <si>
    <t>pyk</t>
  </si>
  <si>
    <t xml:space="preserve">2.7.1.40  </t>
  </si>
  <si>
    <t>pyruvate kinase</t>
  </si>
  <si>
    <t>BVU_RS04445</t>
  </si>
  <si>
    <t xml:space="preserve">BVU_0877  </t>
  </si>
  <si>
    <t xml:space="preserve">     1179505</t>
  </si>
  <si>
    <t xml:space="preserve"> 1179927</t>
  </si>
  <si>
    <t>aroQ</t>
  </si>
  <si>
    <t xml:space="preserve">4.2.1.10  </t>
  </si>
  <si>
    <t>type II 3-dehydroquinate dehydratase</t>
  </si>
  <si>
    <t>BVU_RS04450</t>
  </si>
  <si>
    <t xml:space="preserve">BVU_0878  </t>
  </si>
  <si>
    <t xml:space="preserve">     1179994</t>
  </si>
  <si>
    <t xml:space="preserve"> 1180935</t>
  </si>
  <si>
    <t>xerD</t>
  </si>
  <si>
    <t>site-specific tyrosine recombinase XerD</t>
  </si>
  <si>
    <t>BVU_RS04455</t>
  </si>
  <si>
    <t xml:space="preserve">BVU_0879  </t>
  </si>
  <si>
    <t xml:space="preserve">     1181077</t>
  </si>
  <si>
    <t xml:space="preserve"> 1182753</t>
  </si>
  <si>
    <t>BVU_RS04460</t>
  </si>
  <si>
    <t xml:space="preserve">BVU_0880  </t>
  </si>
  <si>
    <t xml:space="preserve">     1182907</t>
  </si>
  <si>
    <t xml:space="preserve"> 1183974</t>
  </si>
  <si>
    <t>DUF4369 domain-containing protein</t>
  </si>
  <si>
    <t>BVU_RS04465</t>
  </si>
  <si>
    <t xml:space="preserve">BVU_0881  </t>
  </si>
  <si>
    <t xml:space="preserve">     1183979</t>
  </si>
  <si>
    <t xml:space="preserve"> 1185517</t>
  </si>
  <si>
    <t>YifB family Mg chelatase-like AAA ATPase</t>
  </si>
  <si>
    <t>BVU_RS22495</t>
  </si>
  <si>
    <t xml:space="preserve">     1185519</t>
  </si>
  <si>
    <t xml:space="preserve"> 1185686</t>
  </si>
  <si>
    <t>BVU_RS04470</t>
  </si>
  <si>
    <t xml:space="preserve">BVU_0882  </t>
  </si>
  <si>
    <t xml:space="preserve">     1185973</t>
  </si>
  <si>
    <t xml:space="preserve"> 1188015</t>
  </si>
  <si>
    <t>metG</t>
  </si>
  <si>
    <t xml:space="preserve">6.1.1.10  </t>
  </si>
  <si>
    <t>methionine--tRNA ligase</t>
  </si>
  <si>
    <t>BVU_RS04475</t>
  </si>
  <si>
    <t xml:space="preserve">BVU_0883  </t>
  </si>
  <si>
    <t xml:space="preserve">     1188097</t>
  </si>
  <si>
    <t xml:space="preserve"> 1189533</t>
  </si>
  <si>
    <t>lipopolysaccharide biosynthesis protein</t>
  </si>
  <si>
    <t>BVU_RS04480</t>
  </si>
  <si>
    <t xml:space="preserve">BVU_0884  </t>
  </si>
  <si>
    <t xml:space="preserve">     1189533</t>
  </si>
  <si>
    <t xml:space="preserve"> 1190558</t>
  </si>
  <si>
    <t>BVU_RS04485</t>
  </si>
  <si>
    <t xml:space="preserve">BVU_0885  </t>
  </si>
  <si>
    <t xml:space="preserve">     1190581</t>
  </si>
  <si>
    <t xml:space="preserve"> 1191411</t>
  </si>
  <si>
    <t>BVU_RS04490</t>
  </si>
  <si>
    <t xml:space="preserve">BVU_0886  </t>
  </si>
  <si>
    <t xml:space="preserve">     1191502</t>
  </si>
  <si>
    <t xml:space="preserve"> 1193307</t>
  </si>
  <si>
    <t>aminotransferase class I/II-fold pyridoxal phosphate-dependent enzyme</t>
  </si>
  <si>
    <t>BVU_RS04495</t>
  </si>
  <si>
    <t xml:space="preserve">BVU_0887  </t>
  </si>
  <si>
    <t xml:space="preserve">     1193304</t>
  </si>
  <si>
    <t xml:space="preserve"> 1194404</t>
  </si>
  <si>
    <t>NAD/NADP-dependent octopine/nopaline dehydrogenase family protein</t>
  </si>
  <si>
    <t>BVU_RS04500</t>
  </si>
  <si>
    <t xml:space="preserve">BVU_0888  </t>
  </si>
  <si>
    <t xml:space="preserve">     1194408</t>
  </si>
  <si>
    <t xml:space="preserve"> 1195205</t>
  </si>
  <si>
    <t>LicD family protein</t>
  </si>
  <si>
    <t>BVU_RS04505</t>
  </si>
  <si>
    <t xml:space="preserve">BVU_0889  </t>
  </si>
  <si>
    <t xml:space="preserve">     1195219</t>
  </si>
  <si>
    <t xml:space="preserve"> 1196235</t>
  </si>
  <si>
    <t>BVU_RS04510</t>
  </si>
  <si>
    <t xml:space="preserve">BVU_0890  </t>
  </si>
  <si>
    <t xml:space="preserve">     1196208</t>
  </si>
  <si>
    <t xml:space="preserve"> 1197323</t>
  </si>
  <si>
    <t>glycosyltransferase family 4 protein</t>
  </si>
  <si>
    <t>BVU_RS04515</t>
  </si>
  <si>
    <t xml:space="preserve">BVU_0891  </t>
  </si>
  <si>
    <t xml:space="preserve">     1197336</t>
  </si>
  <si>
    <t xml:space="preserve"> 1198598</t>
  </si>
  <si>
    <t>BVU_RS04520</t>
  </si>
  <si>
    <t xml:space="preserve">BVU_0892  </t>
  </si>
  <si>
    <t xml:space="preserve">     1198591</t>
  </si>
  <si>
    <t xml:space="preserve"> 1199337</t>
  </si>
  <si>
    <t>BVU_RS04525</t>
  </si>
  <si>
    <t xml:space="preserve">BVU_0893  </t>
  </si>
  <si>
    <t xml:space="preserve">     1199363</t>
  </si>
  <si>
    <t xml:space="preserve"> 1201855</t>
  </si>
  <si>
    <t>YfhO family protein</t>
  </si>
  <si>
    <t>BVU_RS04530</t>
  </si>
  <si>
    <t xml:space="preserve">BVU_0894  </t>
  </si>
  <si>
    <t xml:space="preserve">     1201940</t>
  </si>
  <si>
    <t xml:space="preserve"> 1202635</t>
  </si>
  <si>
    <t xml:space="preserve">3.2.2.9  </t>
  </si>
  <si>
    <t>5'-methylthioadenosine/adenosylhomocysteine nucleosidase</t>
  </si>
  <si>
    <t>BVU_RS04535</t>
  </si>
  <si>
    <t xml:space="preserve">BVU_0895  </t>
  </si>
  <si>
    <t xml:space="preserve">     1202647</t>
  </si>
  <si>
    <t xml:space="preserve"> 1203132</t>
  </si>
  <si>
    <t xml:space="preserve">4.4.1.21  </t>
  </si>
  <si>
    <t>S-ribosylhomocysteine lyase</t>
  </si>
  <si>
    <t>BVU_RS04540</t>
  </si>
  <si>
    <t xml:space="preserve">BVU_0896  </t>
  </si>
  <si>
    <t xml:space="preserve">     1203235</t>
  </si>
  <si>
    <t xml:space="preserve"> 1203504</t>
  </si>
  <si>
    <t>rpsO</t>
  </si>
  <si>
    <t>30S ribosomal protein S15</t>
  </si>
  <si>
    <t>BVU_RS04545</t>
  </si>
  <si>
    <t xml:space="preserve">BVU_0897  </t>
  </si>
  <si>
    <t xml:space="preserve">     1203785</t>
  </si>
  <si>
    <t xml:space="preserve"> 1204084</t>
  </si>
  <si>
    <t>BVU_RS04550</t>
  </si>
  <si>
    <t xml:space="preserve">BVU_0898  </t>
  </si>
  <si>
    <t xml:space="preserve">     1204096</t>
  </si>
  <si>
    <t xml:space="preserve"> 1204341</t>
  </si>
  <si>
    <t>BVU_RS04555</t>
  </si>
  <si>
    <t xml:space="preserve">BVU_0899  </t>
  </si>
  <si>
    <t xml:space="preserve">     1204359</t>
  </si>
  <si>
    <t xml:space="preserve"> 1206473</t>
  </si>
  <si>
    <t>DUF4906 domain-containing protein</t>
  </si>
  <si>
    <t>BVU_RS04560</t>
  </si>
  <si>
    <t xml:space="preserve">BVU_0900  </t>
  </si>
  <si>
    <t xml:space="preserve">     1206510</t>
  </si>
  <si>
    <t xml:space="preserve"> 1207613</t>
  </si>
  <si>
    <t>BVU_RS04565</t>
  </si>
  <si>
    <t xml:space="preserve">BVU_0901  </t>
  </si>
  <si>
    <t xml:space="preserve">     1207637</t>
  </si>
  <si>
    <t xml:space="preserve"> 1208683</t>
  </si>
  <si>
    <t>BVU_RS04570</t>
  </si>
  <si>
    <t xml:space="preserve">BVU_0902  </t>
  </si>
  <si>
    <t xml:space="preserve">     1208768</t>
  </si>
  <si>
    <t xml:space="preserve"> &gt;1209442 </t>
  </si>
  <si>
    <t xml:space="preserve">c </t>
  </si>
  <si>
    <t xml:space="preserve"> fimbria major subunit</t>
  </si>
  <si>
    <t>BVU_RS04575</t>
  </si>
  <si>
    <t xml:space="preserve">BVU_0903  </t>
  </si>
  <si>
    <t xml:space="preserve">     1209524</t>
  </si>
  <si>
    <t xml:space="preserve"> 1210033</t>
  </si>
  <si>
    <t>BVU_RS04580</t>
  </si>
  <si>
    <t xml:space="preserve">BVU_0904  </t>
  </si>
  <si>
    <t xml:space="preserve">     1210102</t>
  </si>
  <si>
    <t xml:space="preserve"> 1211715</t>
  </si>
  <si>
    <t>BVU_RS04585</t>
  </si>
  <si>
    <t xml:space="preserve">     &lt;121181</t>
  </si>
  <si>
    <t>6 1212844</t>
  </si>
  <si>
    <t xml:space="preserve"> c </t>
  </si>
  <si>
    <t xml:space="preserve"> Mfa1 family fimbria major subunit</t>
  </si>
  <si>
    <t>BVU_RS04595</t>
  </si>
  <si>
    <t xml:space="preserve">BVU_0907  </t>
  </si>
  <si>
    <t xml:space="preserve">     1213669</t>
  </si>
  <si>
    <t xml:space="preserve"> 1215129</t>
  </si>
  <si>
    <t>DUF3868 domain-containing protein</t>
  </si>
  <si>
    <t>BVU_RS04600</t>
  </si>
  <si>
    <t xml:space="preserve">BVU_0908  </t>
  </si>
  <si>
    <t xml:space="preserve">     1215142</t>
  </si>
  <si>
    <t xml:space="preserve"> 1215711</t>
  </si>
  <si>
    <t>DUF3575 domain-containing protein</t>
  </si>
  <si>
    <t>BVU_RS04605</t>
  </si>
  <si>
    <t xml:space="preserve">BVU_0909  </t>
  </si>
  <si>
    <t xml:space="preserve">     1216151</t>
  </si>
  <si>
    <t xml:space="preserve"> 1216756</t>
  </si>
  <si>
    <t>DUF5033 domain-containing protein</t>
  </si>
  <si>
    <t>BVU_RS04615</t>
  </si>
  <si>
    <t xml:space="preserve">BVU_0911  </t>
  </si>
  <si>
    <t xml:space="preserve">     1217672</t>
  </si>
  <si>
    <t xml:space="preserve"> 1218124</t>
  </si>
  <si>
    <t>DUF4373 domain-containing protein</t>
  </si>
  <si>
    <t>BVU_RS04620</t>
  </si>
  <si>
    <t xml:space="preserve">BVU_0912  </t>
  </si>
  <si>
    <t xml:space="preserve">     1218153</t>
  </si>
  <si>
    <t xml:space="preserve"> 1219247</t>
  </si>
  <si>
    <t>BVU_RS04625</t>
  </si>
  <si>
    <t xml:space="preserve">BVU_0913  </t>
  </si>
  <si>
    <t xml:space="preserve">     1219404</t>
  </si>
  <si>
    <t xml:space="preserve"> 1220321</t>
  </si>
  <si>
    <t>toprim domain-containing protein</t>
  </si>
  <si>
    <t>BVU_RS04630</t>
  </si>
  <si>
    <t xml:space="preserve">BVU_0914  </t>
  </si>
  <si>
    <t xml:space="preserve">     1220341</t>
  </si>
  <si>
    <t xml:space="preserve"> 1220778</t>
  </si>
  <si>
    <t>BVU_RS04635</t>
  </si>
  <si>
    <t xml:space="preserve">BVU_0915  </t>
  </si>
  <si>
    <t xml:space="preserve">     1220789</t>
  </si>
  <si>
    <t xml:space="preserve"> 1221064</t>
  </si>
  <si>
    <t>DUF2786 domain-containing protein</t>
  </si>
  <si>
    <t>BVU_RS04640</t>
  </si>
  <si>
    <t xml:space="preserve">BVU_0916  </t>
  </si>
  <si>
    <t xml:space="preserve">     1221198</t>
  </si>
  <si>
    <t xml:space="preserve"> 1221542</t>
  </si>
  <si>
    <t>BVU_RS04645</t>
  </si>
  <si>
    <t xml:space="preserve">     1221622</t>
  </si>
  <si>
    <t xml:space="preserve"> 1221894</t>
  </si>
  <si>
    <t>BVU_RS04650</t>
  </si>
  <si>
    <t xml:space="preserve">BVU_0918  </t>
  </si>
  <si>
    <t xml:space="preserve">     1221900</t>
  </si>
  <si>
    <t xml:space="preserve"> 1222343</t>
  </si>
  <si>
    <t>BVU_RS04655</t>
  </si>
  <si>
    <t xml:space="preserve">BVU_0919  </t>
  </si>
  <si>
    <t xml:space="preserve">     1222382</t>
  </si>
  <si>
    <t xml:space="preserve"> 1222600</t>
  </si>
  <si>
    <t>BVU_RS04660</t>
  </si>
  <si>
    <t xml:space="preserve">     1222614</t>
  </si>
  <si>
    <t xml:space="preserve"> 1222859</t>
  </si>
  <si>
    <t>BVU_RS04665</t>
  </si>
  <si>
    <t xml:space="preserve">BVU_0920  </t>
  </si>
  <si>
    <t xml:space="preserve">     1222862</t>
  </si>
  <si>
    <t xml:space="preserve"> 1223146</t>
  </si>
  <si>
    <t>DUF3127 domain-containing protein</t>
  </si>
  <si>
    <t>BVU_RS04670</t>
  </si>
  <si>
    <t xml:space="preserve">BVU_0921  </t>
  </si>
  <si>
    <t xml:space="preserve">     1223143</t>
  </si>
  <si>
    <t xml:space="preserve"> 1223697</t>
  </si>
  <si>
    <t>BVU_RS04675</t>
  </si>
  <si>
    <t xml:space="preserve">BVU_0922  </t>
  </si>
  <si>
    <t xml:space="preserve">     1223707</t>
  </si>
  <si>
    <t xml:space="preserve"> 1225770</t>
  </si>
  <si>
    <t>BVU_RS04680</t>
  </si>
  <si>
    <t xml:space="preserve">BVU_0923  </t>
  </si>
  <si>
    <t xml:space="preserve">     1225760</t>
  </si>
  <si>
    <t xml:space="preserve"> 1226626</t>
  </si>
  <si>
    <t>BVU_RS04685</t>
  </si>
  <si>
    <t xml:space="preserve">BVU_0924  </t>
  </si>
  <si>
    <t xml:space="preserve">     1226663</t>
  </si>
  <si>
    <t xml:space="preserve"> 1227610</t>
  </si>
  <si>
    <t>BVU_RS04690</t>
  </si>
  <si>
    <t xml:space="preserve">BVU_0925  </t>
  </si>
  <si>
    <t xml:space="preserve">     1227658</t>
  </si>
  <si>
    <t xml:space="preserve"> 1229247</t>
  </si>
  <si>
    <t>BVU_RS04695</t>
  </si>
  <si>
    <t xml:space="preserve">BVU_0926  </t>
  </si>
  <si>
    <t xml:space="preserve">     1229271</t>
  </si>
  <si>
    <t xml:space="preserve"> 1230068</t>
  </si>
  <si>
    <t>BVU_RS22500</t>
  </si>
  <si>
    <t xml:space="preserve">     1230076</t>
  </si>
  <si>
    <t xml:space="preserve"> 1230396</t>
  </si>
  <si>
    <t>BVU_RS04705</t>
  </si>
  <si>
    <t xml:space="preserve">BVU_0927  </t>
  </si>
  <si>
    <t xml:space="preserve">     1230393</t>
  </si>
  <si>
    <t xml:space="preserve"> 1230734</t>
  </si>
  <si>
    <t>BVU_RS04710</t>
  </si>
  <si>
    <t xml:space="preserve">BVU_0928  </t>
  </si>
  <si>
    <t xml:space="preserve">     1230703</t>
  </si>
  <si>
    <t xml:space="preserve"> 1233123</t>
  </si>
  <si>
    <t>conjugal transfer protein</t>
  </si>
  <si>
    <t>BVU_RS04715</t>
  </si>
  <si>
    <t xml:space="preserve">BVU_0929  </t>
  </si>
  <si>
    <t xml:space="preserve">     1233153</t>
  </si>
  <si>
    <t xml:space="preserve"> 1233674</t>
  </si>
  <si>
    <t>conjugal transfer protein TraI</t>
  </si>
  <si>
    <t>BVU_RS04720</t>
  </si>
  <si>
    <t xml:space="preserve">BVU_0930  </t>
  </si>
  <si>
    <t xml:space="preserve">     1233676</t>
  </si>
  <si>
    <t xml:space="preserve"> 1234449</t>
  </si>
  <si>
    <t>BVU_RS04725</t>
  </si>
  <si>
    <t xml:space="preserve">BVU_0931  </t>
  </si>
  <si>
    <t xml:space="preserve">     1234455</t>
  </si>
  <si>
    <t xml:space="preserve"> 1235078</t>
  </si>
  <si>
    <t>BVU_RS04730</t>
  </si>
  <si>
    <t xml:space="preserve">BVU_0932  </t>
  </si>
  <si>
    <t xml:space="preserve">     1235075</t>
  </si>
  <si>
    <t xml:space="preserve"> 1236046</t>
  </si>
  <si>
    <t>BVU_RS04735</t>
  </si>
  <si>
    <t xml:space="preserve">BVU_0933  </t>
  </si>
  <si>
    <t xml:space="preserve">     1236079</t>
  </si>
  <si>
    <t xml:space="preserve"> 1236534</t>
  </si>
  <si>
    <t>BVU_RS04760</t>
  </si>
  <si>
    <t xml:space="preserve">     1238518</t>
  </si>
  <si>
    <t xml:space="preserve"> 1238751</t>
  </si>
  <si>
    <t>BVU_RS04770</t>
  </si>
  <si>
    <t xml:space="preserve">BVU_0940  </t>
  </si>
  <si>
    <t xml:space="preserve">     1239345</t>
  </si>
  <si>
    <t xml:space="preserve"> 1240499</t>
  </si>
  <si>
    <t>BVU_RS04775</t>
  </si>
  <si>
    <t xml:space="preserve">BVU_0941  </t>
  </si>
  <si>
    <t xml:space="preserve">     1240496</t>
  </si>
  <si>
    <t xml:space="preserve"> 1241056</t>
  </si>
  <si>
    <t>BVU_RS04780</t>
  </si>
  <si>
    <t xml:space="preserve">     1241028</t>
  </si>
  <si>
    <t xml:space="preserve"> 1241369</t>
  </si>
  <si>
    <t>BVU_RS21025</t>
  </si>
  <si>
    <t xml:space="preserve">BVU_0942  </t>
  </si>
  <si>
    <t xml:space="preserve">     1241366</t>
  </si>
  <si>
    <t xml:space="preserve"> 1241687</t>
  </si>
  <si>
    <t>HTH domain-containing protein</t>
  </si>
  <si>
    <t>BVU_RS04790</t>
  </si>
  <si>
    <t xml:space="preserve">BVU_0943  </t>
  </si>
  <si>
    <t xml:space="preserve">     1241684</t>
  </si>
  <si>
    <t xml:space="preserve"> 1242745</t>
  </si>
  <si>
    <t>BVU_RS04795</t>
  </si>
  <si>
    <t xml:space="preserve">BVU_0944  </t>
  </si>
  <si>
    <t xml:space="preserve">     1243619</t>
  </si>
  <si>
    <t xml:space="preserve"> 1244167</t>
  </si>
  <si>
    <t>BVU_RS21030</t>
  </si>
  <si>
    <t xml:space="preserve">BVU_0945  </t>
  </si>
  <si>
    <t xml:space="preserve">     1244689</t>
  </si>
  <si>
    <t xml:space="preserve"> 1245405</t>
  </si>
  <si>
    <t>BVU_RS04805</t>
  </si>
  <si>
    <t xml:space="preserve">BVU_0946  </t>
  </si>
  <si>
    <t xml:space="preserve">     1245444</t>
  </si>
  <si>
    <t xml:space="preserve"> 1248845</t>
  </si>
  <si>
    <t>BVU_RS04810</t>
  </si>
  <si>
    <t xml:space="preserve">BVU_0947  </t>
  </si>
  <si>
    <t xml:space="preserve">     1248858</t>
  </si>
  <si>
    <t xml:space="preserve"> 1250771</t>
  </si>
  <si>
    <t>BVU_RS04815</t>
  </si>
  <si>
    <t xml:space="preserve">BVU_0948  </t>
  </si>
  <si>
    <t xml:space="preserve">     1250808</t>
  </si>
  <si>
    <t xml:space="preserve"> 1252160</t>
  </si>
  <si>
    <t>BVU_RS04820</t>
  </si>
  <si>
    <t xml:space="preserve">BVU_0949  </t>
  </si>
  <si>
    <t xml:space="preserve">     1252260</t>
  </si>
  <si>
    <t xml:space="preserve"> 1255169</t>
  </si>
  <si>
    <t>M60 family metallopeptidase</t>
  </si>
  <si>
    <t>BVU_RS04825</t>
  </si>
  <si>
    <t xml:space="preserve">BVU_0950  </t>
  </si>
  <si>
    <t xml:space="preserve">     1255301</t>
  </si>
  <si>
    <t xml:space="preserve"> 1256947</t>
  </si>
  <si>
    <t>BVU_RS04830</t>
  </si>
  <si>
    <t xml:space="preserve">BVU_0951  </t>
  </si>
  <si>
    <t xml:space="preserve">     1257234</t>
  </si>
  <si>
    <t xml:space="preserve"> 1259048</t>
  </si>
  <si>
    <t>BVU_RS04835</t>
  </si>
  <si>
    <t xml:space="preserve">BVU_0952  </t>
  </si>
  <si>
    <t xml:space="preserve">     1259119</t>
  </si>
  <si>
    <t xml:space="preserve"> 1259397</t>
  </si>
  <si>
    <t>BVU_RS04840</t>
  </si>
  <si>
    <t xml:space="preserve">BVU_0953  </t>
  </si>
  <si>
    <t xml:space="preserve">     1259413</t>
  </si>
  <si>
    <t xml:space="preserve"> 1260147</t>
  </si>
  <si>
    <t>BVU_RS04845</t>
  </si>
  <si>
    <t xml:space="preserve">BVU_0954  </t>
  </si>
  <si>
    <t xml:space="preserve">     1260643</t>
  </si>
  <si>
    <t xml:space="preserve"> 1260885</t>
  </si>
  <si>
    <t>BVU_RS04850</t>
  </si>
  <si>
    <t xml:space="preserve">BVU_0955  </t>
  </si>
  <si>
    <t xml:space="preserve">     1260975</t>
  </si>
  <si>
    <t xml:space="preserve"> 1261814</t>
  </si>
  <si>
    <t>DNA adenine methylase</t>
  </si>
  <si>
    <t>BVU_RS04860</t>
  </si>
  <si>
    <t xml:space="preserve">     1262708</t>
  </si>
  <si>
    <t xml:space="preserve"> 1263019</t>
  </si>
  <si>
    <t>BVU_RS04865</t>
  </si>
  <si>
    <t xml:space="preserve">BVU_0958  </t>
  </si>
  <si>
    <t xml:space="preserve">     1263912</t>
  </si>
  <si>
    <t xml:space="preserve"> 1264103</t>
  </si>
  <si>
    <t>BVU_RS04870</t>
  </si>
  <si>
    <t xml:space="preserve">BVU_0959  </t>
  </si>
  <si>
    <t xml:space="preserve">     1264336</t>
  </si>
  <si>
    <t xml:space="preserve"> 1267431</t>
  </si>
  <si>
    <t>BVU_RS04875</t>
  </si>
  <si>
    <t xml:space="preserve">BVU_0960  </t>
  </si>
  <si>
    <t xml:space="preserve">     1267460</t>
  </si>
  <si>
    <t xml:space="preserve"> 1269097</t>
  </si>
  <si>
    <t>BVU_RS04880</t>
  </si>
  <si>
    <t xml:space="preserve">BVU_0961  </t>
  </si>
  <si>
    <t xml:space="preserve">     1269264</t>
  </si>
  <si>
    <t xml:space="preserve"> 1269668</t>
  </si>
  <si>
    <t>BVU_RS04885</t>
  </si>
  <si>
    <t xml:space="preserve">BVU_0962  </t>
  </si>
  <si>
    <t xml:space="preserve">     1269674</t>
  </si>
  <si>
    <t xml:space="preserve"> 1271029</t>
  </si>
  <si>
    <t>BVU_RS04890</t>
  </si>
  <si>
    <t xml:space="preserve">BVU_0963  </t>
  </si>
  <si>
    <t xml:space="preserve">     1271168</t>
  </si>
  <si>
    <t xml:space="preserve"> 1274629</t>
  </si>
  <si>
    <t>BVU_RS04900</t>
  </si>
  <si>
    <t xml:space="preserve">BVU_0965  </t>
  </si>
  <si>
    <t xml:space="preserve">     1275041</t>
  </si>
  <si>
    <t xml:space="preserve"> 1276645</t>
  </si>
  <si>
    <t>type IV secretion system DNA-binding domain-containing protein</t>
  </si>
  <si>
    <t>BVU_RS04905</t>
  </si>
  <si>
    <t xml:space="preserve">BVU_0966  </t>
  </si>
  <si>
    <t xml:space="preserve">     1276658</t>
  </si>
  <si>
    <t xml:space="preserve"> 1277608</t>
  </si>
  <si>
    <t>DUF5712 family protein</t>
  </si>
  <si>
    <t>BVU_RS04910</t>
  </si>
  <si>
    <t xml:space="preserve">BVU_0967  </t>
  </si>
  <si>
    <t xml:space="preserve">     1277598</t>
  </si>
  <si>
    <t xml:space="preserve"> 1278140</t>
  </si>
  <si>
    <t>BVU_RS04915</t>
  </si>
  <si>
    <t xml:space="preserve">BVU_0969  </t>
  </si>
  <si>
    <t xml:space="preserve">     1278766</t>
  </si>
  <si>
    <t xml:space="preserve"> 1279713</t>
  </si>
  <si>
    <t>amidoligase family protein</t>
  </si>
  <si>
    <t>BVU_RS04920</t>
  </si>
  <si>
    <t xml:space="preserve">BVU_0970  </t>
  </si>
  <si>
    <t xml:space="preserve">     1279710</t>
  </si>
  <si>
    <t xml:space="preserve"> 1279955</t>
  </si>
  <si>
    <t>BVU_RS04925</t>
  </si>
  <si>
    <t xml:space="preserve">BVU_0971  </t>
  </si>
  <si>
    <t xml:space="preserve">     1280449</t>
  </si>
  <si>
    <t xml:space="preserve"> 1282008</t>
  </si>
  <si>
    <t>istA</t>
  </si>
  <si>
    <t>IS21 family transposase</t>
  </si>
  <si>
    <t>BVU_RS04930</t>
  </si>
  <si>
    <t xml:space="preserve">BVU_0972  </t>
  </si>
  <si>
    <t xml:space="preserve">     1281995</t>
  </si>
  <si>
    <t xml:space="preserve"> 1282792</t>
  </si>
  <si>
    <t>istB</t>
  </si>
  <si>
    <t>IS21-like element helper ATPase IstB</t>
  </si>
  <si>
    <t>BVU_RS04935</t>
  </si>
  <si>
    <t xml:space="preserve">BVU_0973  </t>
  </si>
  <si>
    <t xml:space="preserve">     1282836</t>
  </si>
  <si>
    <t xml:space="preserve"> 1286942</t>
  </si>
  <si>
    <t>BVU_RS04940</t>
  </si>
  <si>
    <t xml:space="preserve">BVU_0974  </t>
  </si>
  <si>
    <t xml:space="preserve">     1287009</t>
  </si>
  <si>
    <t xml:space="preserve"> 1288811</t>
  </si>
  <si>
    <t>typA</t>
  </si>
  <si>
    <t>translational GTPase TypA</t>
  </si>
  <si>
    <t>BVU_RS04945</t>
  </si>
  <si>
    <t xml:space="preserve">BVU_0975  </t>
  </si>
  <si>
    <t xml:space="preserve">     1288872</t>
  </si>
  <si>
    <t xml:space="preserve"> 1289522</t>
  </si>
  <si>
    <t>nitroreductase</t>
  </si>
  <si>
    <t>BVU_RS04950</t>
  </si>
  <si>
    <t xml:space="preserve">BVU_0976  </t>
  </si>
  <si>
    <t xml:space="preserve">     1289628</t>
  </si>
  <si>
    <t xml:space="preserve"> 1291235</t>
  </si>
  <si>
    <t>pckA</t>
  </si>
  <si>
    <t xml:space="preserve">4.1.1.49  </t>
  </si>
  <si>
    <t>phosphoenolpyruvate carboxykinase (ATP)</t>
  </si>
  <si>
    <t>BVU_RS04955</t>
  </si>
  <si>
    <t xml:space="preserve">BVU_0977  </t>
  </si>
  <si>
    <t xml:space="preserve">     1291496</t>
  </si>
  <si>
    <t xml:space="preserve"> 1292155</t>
  </si>
  <si>
    <t>upp</t>
  </si>
  <si>
    <t xml:space="preserve">2.4.2.9  </t>
  </si>
  <si>
    <t>uracil phosphoribosyltransferase</t>
  </si>
  <si>
    <t>BVU_RS04960</t>
  </si>
  <si>
    <t xml:space="preserve">BVU_0978  </t>
  </si>
  <si>
    <t xml:space="preserve">     1292312</t>
  </si>
  <si>
    <t xml:space="preserve"> 1293316</t>
  </si>
  <si>
    <t>2-oxoacid:ferredoxin oxidoreductase subunit beta</t>
  </si>
  <si>
    <t>BVU_RS04965</t>
  </si>
  <si>
    <t xml:space="preserve">BVU_0979  </t>
  </si>
  <si>
    <t xml:space="preserve">     1293340</t>
  </si>
  <si>
    <t xml:space="preserve"> 1295187</t>
  </si>
  <si>
    <t>2-oxoacid:acceptor oxidoreductase subunit alpha</t>
  </si>
  <si>
    <t>BVU_RS04975</t>
  </si>
  <si>
    <t xml:space="preserve">BVU_0981  </t>
  </si>
  <si>
    <t xml:space="preserve">     1295740</t>
  </si>
  <si>
    <t xml:space="preserve"> 1296930</t>
  </si>
  <si>
    <t>kbl</t>
  </si>
  <si>
    <t xml:space="preserve">2.3.1.29  </t>
  </si>
  <si>
    <t>glycine C-acetyltransferase</t>
  </si>
  <si>
    <t>BVU_RS04980</t>
  </si>
  <si>
    <t xml:space="preserve">BVU_0982  </t>
  </si>
  <si>
    <t xml:space="preserve">     1297101</t>
  </si>
  <si>
    <t xml:space="preserve"> 1298054</t>
  </si>
  <si>
    <t xml:space="preserve">4.2.1.47  </t>
  </si>
  <si>
    <t>GDP-mannose 4,6-dehydratase</t>
  </si>
  <si>
    <t>BVU_RS04985</t>
  </si>
  <si>
    <t xml:space="preserve">BVU_0983  </t>
  </si>
  <si>
    <t xml:space="preserve">     1298303</t>
  </si>
  <si>
    <t xml:space="preserve"> 1299910</t>
  </si>
  <si>
    <t>BVU_RS04990</t>
  </si>
  <si>
    <t xml:space="preserve">BVU_0984  </t>
  </si>
  <si>
    <t xml:space="preserve">     1300171</t>
  </si>
  <si>
    <t xml:space="preserve"> 1300830</t>
  </si>
  <si>
    <t>BVU_RS04995</t>
  </si>
  <si>
    <t xml:space="preserve">BVU_0985  </t>
  </si>
  <si>
    <t xml:space="preserve">     1300987</t>
  </si>
  <si>
    <t xml:space="preserve"> 1301991</t>
  </si>
  <si>
    <t>BVU_RS05000</t>
  </si>
  <si>
    <t xml:space="preserve">BVU_0986  </t>
  </si>
  <si>
    <t xml:space="preserve">     1302015</t>
  </si>
  <si>
    <t xml:space="preserve"> 1303862</t>
  </si>
  <si>
    <t>BVU_RS05010</t>
  </si>
  <si>
    <t xml:space="preserve">BVU_0988  </t>
  </si>
  <si>
    <t xml:space="preserve">     1304415</t>
  </si>
  <si>
    <t xml:space="preserve"> 1305605</t>
  </si>
  <si>
    <t>BVU_RS05015</t>
  </si>
  <si>
    <t xml:space="preserve">BVU_0989  </t>
  </si>
  <si>
    <t xml:space="preserve">     1305776</t>
  </si>
  <si>
    <t xml:space="preserve"> 1306729</t>
  </si>
  <si>
    <t>BVU_RS05020</t>
  </si>
  <si>
    <t xml:space="preserve">BVU_0990  </t>
  </si>
  <si>
    <t xml:space="preserve">     1306872</t>
  </si>
  <si>
    <t xml:space="preserve"> 1307936</t>
  </si>
  <si>
    <t>sugar kinase</t>
  </si>
  <si>
    <t>BVU_RS05025</t>
  </si>
  <si>
    <t xml:space="preserve">BVU_0991  </t>
  </si>
  <si>
    <t xml:space="preserve">     1308201</t>
  </si>
  <si>
    <t xml:space="preserve"> 1311188</t>
  </si>
  <si>
    <t>secDF</t>
  </si>
  <si>
    <t>protein translocase subunit SecDF</t>
  </si>
  <si>
    <t>BVU_RS05030</t>
  </si>
  <si>
    <t xml:space="preserve">BVU_0992  </t>
  </si>
  <si>
    <t xml:space="preserve">     1311367</t>
  </si>
  <si>
    <t xml:space="preserve"> 1313454</t>
  </si>
  <si>
    <t>M3 family metallopeptidase</t>
  </si>
  <si>
    <t>BVU_RS05035</t>
  </si>
  <si>
    <t xml:space="preserve">BVU_0993  </t>
  </si>
  <si>
    <t xml:space="preserve">     1313481</t>
  </si>
  <si>
    <t xml:space="preserve"> 1314560</t>
  </si>
  <si>
    <t>BVU_RS05040</t>
  </si>
  <si>
    <t xml:space="preserve">BVU_0994  </t>
  </si>
  <si>
    <t xml:space="preserve">     1314564</t>
  </si>
  <si>
    <t xml:space="preserve"> 1315457</t>
  </si>
  <si>
    <t xml:space="preserve">3.4.21.105  </t>
  </si>
  <si>
    <t>rhomboid family intramembrane serine protease</t>
  </si>
  <si>
    <t>BVU_RS05045</t>
  </si>
  <si>
    <t xml:space="preserve">BVU_0995  </t>
  </si>
  <si>
    <t xml:space="preserve">     1315438</t>
  </si>
  <si>
    <t xml:space="preserve"> 1316115</t>
  </si>
  <si>
    <t>BVU_RS05050</t>
  </si>
  <si>
    <t xml:space="preserve">BVU_0996  </t>
  </si>
  <si>
    <t xml:space="preserve">     1316326</t>
  </si>
  <si>
    <t xml:space="preserve"> 1316598</t>
  </si>
  <si>
    <t>BVU_RS05055</t>
  </si>
  <si>
    <t xml:space="preserve">BVU_0997  </t>
  </si>
  <si>
    <t xml:space="preserve">     1316691</t>
  </si>
  <si>
    <t xml:space="preserve"> 1320020</t>
  </si>
  <si>
    <t>BVU_RS05060</t>
  </si>
  <si>
    <t xml:space="preserve">BVU_0998  </t>
  </si>
  <si>
    <t xml:space="preserve">     1320192</t>
  </si>
  <si>
    <t xml:space="preserve"> 1320662</t>
  </si>
  <si>
    <t>BVU_RS05065</t>
  </si>
  <si>
    <t xml:space="preserve">BVU_0999  </t>
  </si>
  <si>
    <t xml:space="preserve">     1320665</t>
  </si>
  <si>
    <t xml:space="preserve"> 1321720</t>
  </si>
  <si>
    <t>BVU_RS05070</t>
  </si>
  <si>
    <t xml:space="preserve">BVU_1000  </t>
  </si>
  <si>
    <t xml:space="preserve">     1321868</t>
  </si>
  <si>
    <t xml:space="preserve"> 1323430</t>
  </si>
  <si>
    <t>BVU_RS05075</t>
  </si>
  <si>
    <t xml:space="preserve">BVU_1001  </t>
  </si>
  <si>
    <t xml:space="preserve">     1324232</t>
  </si>
  <si>
    <t xml:space="preserve"> 1326211</t>
  </si>
  <si>
    <t>BVU_RS05080</t>
  </si>
  <si>
    <t xml:space="preserve">BVU_1002  </t>
  </si>
  <si>
    <t xml:space="preserve">     1326235</t>
  </si>
  <si>
    <t xml:space="preserve"> 1327770</t>
  </si>
  <si>
    <t>arabinan endo-1,5-alpha-L-arabinosidase</t>
  </si>
  <si>
    <t>BVU_RS05085</t>
  </si>
  <si>
    <t xml:space="preserve">BVU_1003  </t>
  </si>
  <si>
    <t xml:space="preserve">     1328050</t>
  </si>
  <si>
    <t xml:space="preserve"> 1332276</t>
  </si>
  <si>
    <t>BVU_RS05090</t>
  </si>
  <si>
    <t xml:space="preserve">BVU_1004  </t>
  </si>
  <si>
    <t xml:space="preserve">     1332409</t>
  </si>
  <si>
    <t xml:space="preserve"> 1334337</t>
  </si>
  <si>
    <t>BVU_RS05095</t>
  </si>
  <si>
    <t xml:space="preserve">BVU_1005  </t>
  </si>
  <si>
    <t xml:space="preserve">     1334776</t>
  </si>
  <si>
    <t xml:space="preserve"> 1337985</t>
  </si>
  <si>
    <t>BVU_RS05100</t>
  </si>
  <si>
    <t xml:space="preserve">BVU_1006  </t>
  </si>
  <si>
    <t xml:space="preserve">     1338005</t>
  </si>
  <si>
    <t xml:space="preserve"> 1339756</t>
  </si>
  <si>
    <t>BVU_RS05105</t>
  </si>
  <si>
    <t xml:space="preserve">BVU_1007  </t>
  </si>
  <si>
    <t xml:space="preserve">     1339781</t>
  </si>
  <si>
    <t xml:space="preserve"> 1341559</t>
  </si>
  <si>
    <t>bacterial Ig-like domain-containing protein</t>
  </si>
  <si>
    <t>BVU_RS05110</t>
  </si>
  <si>
    <t xml:space="preserve">BVU_1008  </t>
  </si>
  <si>
    <t xml:space="preserve">     1341633</t>
  </si>
  <si>
    <t xml:space="preserve"> 1343516</t>
  </si>
  <si>
    <t>BVU_RS05115</t>
  </si>
  <si>
    <t xml:space="preserve">BVU_1009  </t>
  </si>
  <si>
    <t xml:space="preserve">     1343891</t>
  </si>
  <si>
    <t xml:space="preserve"> 1345372</t>
  </si>
  <si>
    <t>cysS</t>
  </si>
  <si>
    <t xml:space="preserve">6.1.1.16  </t>
  </si>
  <si>
    <t>cysteine--tRNA ligase</t>
  </si>
  <si>
    <t>BVU_RS05120</t>
  </si>
  <si>
    <t xml:space="preserve">BVU_1010  </t>
  </si>
  <si>
    <t xml:space="preserve">     1345599</t>
  </si>
  <si>
    <t xml:space="preserve"> 1347131</t>
  </si>
  <si>
    <t>aromatic amino acid ammonia-lyase</t>
  </si>
  <si>
    <t>BVU_RS05125</t>
  </si>
  <si>
    <t xml:space="preserve">BVU_1011  </t>
  </si>
  <si>
    <t xml:space="preserve">     1347128</t>
  </si>
  <si>
    <t xml:space="preserve"> 1347856</t>
  </si>
  <si>
    <t>3-oxoacyl-ACP reductase FabG</t>
  </si>
  <si>
    <t>BVU_RS05130</t>
  </si>
  <si>
    <t xml:space="preserve">BVU_1012  </t>
  </si>
  <si>
    <t xml:space="preserve">     1347864</t>
  </si>
  <si>
    <t xml:space="preserve"> 1349093</t>
  </si>
  <si>
    <t>beta-ketoacyl-[acyl-carrier-protein] synthase family protein</t>
  </si>
  <si>
    <t>BVU_RS05135</t>
  </si>
  <si>
    <t xml:space="preserve">BVU_1013  </t>
  </si>
  <si>
    <t xml:space="preserve">     1349115</t>
  </si>
  <si>
    <t xml:space="preserve"> 1349366</t>
  </si>
  <si>
    <t>acyl carrier protein</t>
  </si>
  <si>
    <t>BVU_RS05140</t>
  </si>
  <si>
    <t xml:space="preserve">BVU_1014  </t>
  </si>
  <si>
    <t xml:space="preserve">     1349366</t>
  </si>
  <si>
    <t xml:space="preserve"> 1350250</t>
  </si>
  <si>
    <t>BVU_RS05145</t>
  </si>
  <si>
    <t xml:space="preserve">BVU_1015  </t>
  </si>
  <si>
    <t xml:space="preserve">     1350264</t>
  </si>
  <si>
    <t xml:space="preserve"> 1351334</t>
  </si>
  <si>
    <t>methyltransferase domain-containing protein</t>
  </si>
  <si>
    <t>BVU_RS05150</t>
  </si>
  <si>
    <t xml:space="preserve">BVU_1016  </t>
  </si>
  <si>
    <t xml:space="preserve">     1351331</t>
  </si>
  <si>
    <t xml:space="preserve"> 1351768</t>
  </si>
  <si>
    <t>hydroxymyristoyl-ACP dehydratase</t>
  </si>
  <si>
    <t>BVU_RS05155</t>
  </si>
  <si>
    <t xml:space="preserve">BVU_1017  </t>
  </si>
  <si>
    <t xml:space="preserve">     1351765</t>
  </si>
  <si>
    <t xml:space="preserve"> 1352208</t>
  </si>
  <si>
    <t>BVU_RS05160</t>
  </si>
  <si>
    <t xml:space="preserve">BVU_1018  </t>
  </si>
  <si>
    <t xml:space="preserve">     1352193</t>
  </si>
  <si>
    <t xml:space="preserve"> 1353923</t>
  </si>
  <si>
    <t>beta-ACP synthase</t>
  </si>
  <si>
    <t>BVU_RS05165</t>
  </si>
  <si>
    <t xml:space="preserve">BVU_1019  </t>
  </si>
  <si>
    <t xml:space="preserve">     1353929</t>
  </si>
  <si>
    <t xml:space="preserve"> 1354186</t>
  </si>
  <si>
    <t>phosphopantetheine-binding protein</t>
  </si>
  <si>
    <t>BVU_RS05170</t>
  </si>
  <si>
    <t xml:space="preserve">BVU_1020  </t>
  </si>
  <si>
    <t xml:space="preserve">     1354183</t>
  </si>
  <si>
    <t xml:space="preserve"> 1355373</t>
  </si>
  <si>
    <t>BVU_RS05175</t>
  </si>
  <si>
    <t xml:space="preserve">BVU_1021  </t>
  </si>
  <si>
    <t xml:space="preserve">     1355377</t>
  </si>
  <si>
    <t xml:space="preserve"> 1356330</t>
  </si>
  <si>
    <t>beta-ketoacyl synthase chain length factor</t>
  </si>
  <si>
    <t>BVU_RS05180</t>
  </si>
  <si>
    <t xml:space="preserve">BVU_1022  </t>
  </si>
  <si>
    <t xml:space="preserve">     1356444</t>
  </si>
  <si>
    <t xml:space="preserve"> 1357298</t>
  </si>
  <si>
    <t>KilA-N domain-containing protein</t>
  </si>
  <si>
    <t>BVU_RS05185</t>
  </si>
  <si>
    <t xml:space="preserve">BVU_1023  </t>
  </si>
  <si>
    <t xml:space="preserve">     1357349</t>
  </si>
  <si>
    <t xml:space="preserve"> 1358041</t>
  </si>
  <si>
    <t>polysaccharide deacetylase family protein</t>
  </si>
  <si>
    <t>BVU_RS05190</t>
  </si>
  <si>
    <t xml:space="preserve">BVU_1024  </t>
  </si>
  <si>
    <t xml:space="preserve">     1358779</t>
  </si>
  <si>
    <t xml:space="preserve"> 1359414</t>
  </si>
  <si>
    <t>outer membrane lipoprotein carrier protein LolA</t>
  </si>
  <si>
    <t>BVU_RS05195</t>
  </si>
  <si>
    <t xml:space="preserve">BVU_1025  </t>
  </si>
  <si>
    <t xml:space="preserve">     1359389</t>
  </si>
  <si>
    <t xml:space="preserve"> 1359931</t>
  </si>
  <si>
    <t>BVU_RS05200</t>
  </si>
  <si>
    <t xml:space="preserve">BVU_1026  </t>
  </si>
  <si>
    <t xml:space="preserve">     1359933</t>
  </si>
  <si>
    <t xml:space="preserve"> 1360313</t>
  </si>
  <si>
    <t>BVU_RS05205</t>
  </si>
  <si>
    <t xml:space="preserve">BVU_1027  </t>
  </si>
  <si>
    <t xml:space="preserve">     1360422</t>
  </si>
  <si>
    <t xml:space="preserve"> 1360706</t>
  </si>
  <si>
    <t>BVU_RS05210</t>
  </si>
  <si>
    <t xml:space="preserve">BVU_1028  </t>
  </si>
  <si>
    <t xml:space="preserve">     1360779</t>
  </si>
  <si>
    <t xml:space="preserve"> 1361963</t>
  </si>
  <si>
    <t>BVU_RS05215</t>
  </si>
  <si>
    <t xml:space="preserve">BVU_1029  </t>
  </si>
  <si>
    <t xml:space="preserve">     1362085</t>
  </si>
  <si>
    <t xml:space="preserve"> 1363278</t>
  </si>
  <si>
    <t>DUF2062 domain-containing protein</t>
  </si>
  <si>
    <t>BVU_RS05220</t>
  </si>
  <si>
    <t xml:space="preserve">BVU_1030  </t>
  </si>
  <si>
    <t xml:space="preserve">     1363271</t>
  </si>
  <si>
    <t xml:space="preserve"> 1367125</t>
  </si>
  <si>
    <t>trifunctional MMPL family transporter/lysophospholipid acyltransferase/class I SAM-dependent methyltransferase</t>
  </si>
  <si>
    <t>BVU_RS05225</t>
  </si>
  <si>
    <t xml:space="preserve">BVU_1031  </t>
  </si>
  <si>
    <t xml:space="preserve">     1367118</t>
  </si>
  <si>
    <t xml:space="preserve"> 1368608</t>
  </si>
  <si>
    <t>NAD(P)-binding protein</t>
  </si>
  <si>
    <t>BVU_RS05230</t>
  </si>
  <si>
    <t xml:space="preserve">BVU_1032  </t>
  </si>
  <si>
    <t xml:space="preserve">     1368601</t>
  </si>
  <si>
    <t xml:space="preserve"> 1370265</t>
  </si>
  <si>
    <t>C45 family autoproteolytic acyltransferase/hydolase</t>
  </si>
  <si>
    <t>BVU_RS05235</t>
  </si>
  <si>
    <t xml:space="preserve">BVU_1033  </t>
  </si>
  <si>
    <t xml:space="preserve">     1370267</t>
  </si>
  <si>
    <t xml:space="preserve"> 1371562</t>
  </si>
  <si>
    <t>BVU_RS05240</t>
  </si>
  <si>
    <t xml:space="preserve">BVU_1034  </t>
  </si>
  <si>
    <t xml:space="preserve">     1371613</t>
  </si>
  <si>
    <t xml:space="preserve"> 1372188</t>
  </si>
  <si>
    <t>BVU_RS05245</t>
  </si>
  <si>
    <t xml:space="preserve">BVU_1035  </t>
  </si>
  <si>
    <t xml:space="preserve">     1372306</t>
  </si>
  <si>
    <t xml:space="preserve"> 1374729</t>
  </si>
  <si>
    <t>BVU_RS05250</t>
  </si>
  <si>
    <t xml:space="preserve">BVU_1036  </t>
  </si>
  <si>
    <t xml:space="preserve">     1374928</t>
  </si>
  <si>
    <t xml:space="preserve"> 1375749</t>
  </si>
  <si>
    <t>BVU_RS05255</t>
  </si>
  <si>
    <t xml:space="preserve">BVU_1037  </t>
  </si>
  <si>
    <t xml:space="preserve">     1375838</t>
  </si>
  <si>
    <t xml:space="preserve"> 1376647</t>
  </si>
  <si>
    <t>DUF3108 domain-containing protein</t>
  </si>
  <si>
    <t>BVU_RS05260</t>
  </si>
  <si>
    <t xml:space="preserve">BVU_1038  </t>
  </si>
  <si>
    <t xml:space="preserve">     1376644</t>
  </si>
  <si>
    <t xml:space="preserve"> 1378566</t>
  </si>
  <si>
    <t>Ig-like domain-containing domain</t>
  </si>
  <si>
    <t>BVU_RS05265</t>
  </si>
  <si>
    <t xml:space="preserve">BVU_1039  </t>
  </si>
  <si>
    <t xml:space="preserve">     1378571</t>
  </si>
  <si>
    <t xml:space="preserve"> 1380076</t>
  </si>
  <si>
    <t>GH3 auxin-responsive promoter family protein</t>
  </si>
  <si>
    <t>BVU_RS05270</t>
  </si>
  <si>
    <t xml:space="preserve">BVU_1040  </t>
  </si>
  <si>
    <t xml:space="preserve">     1380224</t>
  </si>
  <si>
    <t xml:space="preserve"> 1381234</t>
  </si>
  <si>
    <t>6-phosphofructokinase</t>
  </si>
  <si>
    <t>BVU_RS05275</t>
  </si>
  <si>
    <t xml:space="preserve">BVU_1041  </t>
  </si>
  <si>
    <t xml:space="preserve">     1381244</t>
  </si>
  <si>
    <t xml:space="preserve"> 1385318</t>
  </si>
  <si>
    <t>BVU_RS05280</t>
  </si>
  <si>
    <t xml:space="preserve">BVU_1043  </t>
  </si>
  <si>
    <t xml:space="preserve">     1385503</t>
  </si>
  <si>
    <t xml:space="preserve"> 1388670</t>
  </si>
  <si>
    <t>BVU_RS05285</t>
  </si>
  <si>
    <t xml:space="preserve">BVU_1044  </t>
  </si>
  <si>
    <t xml:space="preserve">     1388683</t>
  </si>
  <si>
    <t xml:space="preserve"> 1390731</t>
  </si>
  <si>
    <t>BVU_RS05290</t>
  </si>
  <si>
    <t xml:space="preserve">BVU_1045  </t>
  </si>
  <si>
    <t xml:space="preserve">     1390968</t>
  </si>
  <si>
    <t xml:space="preserve"> 1392404</t>
  </si>
  <si>
    <t>sulfatase-like hydrolase/transferase</t>
  </si>
  <si>
    <t>BVU_RS05295</t>
  </si>
  <si>
    <t xml:space="preserve">BVU_1046  </t>
  </si>
  <si>
    <t xml:space="preserve">     1392408</t>
  </si>
  <si>
    <t xml:space="preserve"> 1393793</t>
  </si>
  <si>
    <t>BVU_RS05300</t>
  </si>
  <si>
    <t xml:space="preserve">BVU_1047  </t>
  </si>
  <si>
    <t xml:space="preserve">     1393800</t>
  </si>
  <si>
    <t xml:space="preserve"> 1395875</t>
  </si>
  <si>
    <t>BVU_RS05305</t>
  </si>
  <si>
    <t xml:space="preserve">BVU_1048  </t>
  </si>
  <si>
    <t xml:space="preserve">     1395894</t>
  </si>
  <si>
    <t xml:space="preserve"> 1397447</t>
  </si>
  <si>
    <t>BVU_RS05310</t>
  </si>
  <si>
    <t xml:space="preserve">BVU_1049  </t>
  </si>
  <si>
    <t xml:space="preserve">     1397592</t>
  </si>
  <si>
    <t xml:space="preserve"> 1398518</t>
  </si>
  <si>
    <t>rnc</t>
  </si>
  <si>
    <t xml:space="preserve">3.1.26.3  </t>
  </si>
  <si>
    <t>ribonuclease III</t>
  </si>
  <si>
    <t>BVU_RS05315</t>
  </si>
  <si>
    <t xml:space="preserve">BVU_1050  </t>
  </si>
  <si>
    <t xml:space="preserve">     1398521</t>
  </si>
  <si>
    <t xml:space="preserve"> 1399786</t>
  </si>
  <si>
    <t>fabF</t>
  </si>
  <si>
    <t xml:space="preserve">2.3.1.179  </t>
  </si>
  <si>
    <t>beta-ketoacyl-ACP synthase II</t>
  </si>
  <si>
    <t>BVU_RS05320</t>
  </si>
  <si>
    <t xml:space="preserve">BVU_1051  </t>
  </si>
  <si>
    <t xml:space="preserve">     1399805</t>
  </si>
  <si>
    <t xml:space="preserve"> 1400041</t>
  </si>
  <si>
    <t>BVU_RS05325</t>
  </si>
  <si>
    <t xml:space="preserve">BVU_1052  </t>
  </si>
  <si>
    <t xml:space="preserve">     1400194</t>
  </si>
  <si>
    <t xml:space="preserve"> 1400772</t>
  </si>
  <si>
    <t>purN</t>
  </si>
  <si>
    <t xml:space="preserve">2.1.2.2  </t>
  </si>
  <si>
    <t>phosphoribosylglycinamide formyltransferase</t>
  </si>
  <si>
    <t>BVU_RS05330</t>
  </si>
  <si>
    <t xml:space="preserve">BVU_1053  </t>
  </si>
  <si>
    <t xml:space="preserve">     1400744</t>
  </si>
  <si>
    <t xml:space="preserve"> 1401289</t>
  </si>
  <si>
    <t>BVU_RS05335</t>
  </si>
  <si>
    <t xml:space="preserve">BVU_1054  </t>
  </si>
  <si>
    <t xml:space="preserve">     1401610</t>
  </si>
  <si>
    <t xml:space="preserve"> 1404648</t>
  </si>
  <si>
    <t>BVU_RS05340</t>
  </si>
  <si>
    <t xml:space="preserve">BVU_1055  </t>
  </si>
  <si>
    <t xml:space="preserve">     1404648</t>
  </si>
  <si>
    <t xml:space="preserve"> 1406351</t>
  </si>
  <si>
    <t>BVU_RS05345</t>
  </si>
  <si>
    <t xml:space="preserve">BVU_1056  </t>
  </si>
  <si>
    <t xml:space="preserve">     1406597</t>
  </si>
  <si>
    <t xml:space="preserve"> 1407106</t>
  </si>
  <si>
    <t>BVU_RS05350</t>
  </si>
  <si>
    <t xml:space="preserve">BVU_1057  </t>
  </si>
  <si>
    <t xml:space="preserve">     1407176</t>
  </si>
  <si>
    <t xml:space="preserve"> 1407979</t>
  </si>
  <si>
    <t>BVU_RS05355</t>
  </si>
  <si>
    <t xml:space="preserve">BVU_1058  </t>
  </si>
  <si>
    <t xml:space="preserve">     1407976</t>
  </si>
  <si>
    <t xml:space="preserve"> 1410630</t>
  </si>
  <si>
    <t>BVU_RS05360</t>
  </si>
  <si>
    <t xml:space="preserve">BVU_1059  </t>
  </si>
  <si>
    <t xml:space="preserve">     1410637</t>
  </si>
  <si>
    <t xml:space="preserve"> 1411602</t>
  </si>
  <si>
    <t>BVU_RS05365</t>
  </si>
  <si>
    <t xml:space="preserve">BVU_1060  </t>
  </si>
  <si>
    <t xml:space="preserve">     1411767</t>
  </si>
  <si>
    <t xml:space="preserve"> 1412792</t>
  </si>
  <si>
    <t>pdxB</t>
  </si>
  <si>
    <t xml:space="preserve">1.1.1.290  </t>
  </si>
  <si>
    <t>4-phosphoerythronate dehydrogenase PdxB</t>
  </si>
  <si>
    <t>BVU_RS05370</t>
  </si>
  <si>
    <t xml:space="preserve">BVU_1061  </t>
  </si>
  <si>
    <t xml:space="preserve">     1412897</t>
  </si>
  <si>
    <t xml:space="preserve"> 1413928</t>
  </si>
  <si>
    <t>glycosyltransferase family 9 protein</t>
  </si>
  <si>
    <t>BVU_RS05375</t>
  </si>
  <si>
    <t xml:space="preserve">BVU_1062  </t>
  </si>
  <si>
    <t xml:space="preserve">     1413929</t>
  </si>
  <si>
    <t xml:space="preserve"> 1414852</t>
  </si>
  <si>
    <t>lysophospholipid acyltransferase family protein</t>
  </si>
  <si>
    <t>BVU_RS05380</t>
  </si>
  <si>
    <t xml:space="preserve">BVU_1063  </t>
  </si>
  <si>
    <t xml:space="preserve">     1414855</t>
  </si>
  <si>
    <t xml:space="preserve"> 1415961</t>
  </si>
  <si>
    <t>glf</t>
  </si>
  <si>
    <t xml:space="preserve">5.4.99.9  </t>
  </si>
  <si>
    <t>UDP-galactopyranose mutase</t>
  </si>
  <si>
    <t>BVU_RS05385</t>
  </si>
  <si>
    <t xml:space="preserve">BVU_1064  </t>
  </si>
  <si>
    <t xml:space="preserve">     1416045</t>
  </si>
  <si>
    <t xml:space="preserve"> 1416761</t>
  </si>
  <si>
    <t>BVU_RS05390</t>
  </si>
  <si>
    <t xml:space="preserve">BVU_1065  </t>
  </si>
  <si>
    <t xml:space="preserve">     1416777</t>
  </si>
  <si>
    <t xml:space="preserve"> 1417529</t>
  </si>
  <si>
    <t>BVU_RS05395</t>
  </si>
  <si>
    <t xml:space="preserve">BVU_1066  </t>
  </si>
  <si>
    <t xml:space="preserve">     1417544</t>
  </si>
  <si>
    <t xml:space="preserve"> 1418443</t>
  </si>
  <si>
    <t>BVU_RS05400</t>
  </si>
  <si>
    <t xml:space="preserve">BVU_1067  </t>
  </si>
  <si>
    <t xml:space="preserve">     1418671</t>
  </si>
  <si>
    <t xml:space="preserve"> 1419582</t>
  </si>
  <si>
    <t>BVU_RS05405</t>
  </si>
  <si>
    <t xml:space="preserve">BVU_1068  </t>
  </si>
  <si>
    <t xml:space="preserve">     1419582</t>
  </si>
  <si>
    <t xml:space="preserve"> 1420475</t>
  </si>
  <si>
    <t>glycosyl transferase</t>
  </si>
  <si>
    <t>BVU_RS05410</t>
  </si>
  <si>
    <t xml:space="preserve">BVU_1069  </t>
  </si>
  <si>
    <t xml:space="preserve">     1420472</t>
  </si>
  <si>
    <t xml:space="preserve"> 1421650</t>
  </si>
  <si>
    <t>BVU_RS21325</t>
  </si>
  <si>
    <t xml:space="preserve">     1422342</t>
  </si>
  <si>
    <t xml:space="preserve"> 1422464</t>
  </si>
  <si>
    <t>BVU_RS05420</t>
  </si>
  <si>
    <t xml:space="preserve">BVU_1071  </t>
  </si>
  <si>
    <t xml:space="preserve">     1422736</t>
  </si>
  <si>
    <t xml:space="preserve"> 1423668</t>
  </si>
  <si>
    <t>BVU_RS05425</t>
  </si>
  <si>
    <t xml:space="preserve">BVU_1072  </t>
  </si>
  <si>
    <t xml:space="preserve">     1423670</t>
  </si>
  <si>
    <t xml:space="preserve"> 1425508</t>
  </si>
  <si>
    <t>ABC transporter ATP-binding protein/permease</t>
  </si>
  <si>
    <t>BVU_RS05430</t>
  </si>
  <si>
    <t xml:space="preserve">BVU_1073  </t>
  </si>
  <si>
    <t xml:space="preserve">     1425566</t>
  </si>
  <si>
    <t xml:space="preserve"> 1426882</t>
  </si>
  <si>
    <t>BVU_RS05435</t>
  </si>
  <si>
    <t xml:space="preserve">BVU_1074  </t>
  </si>
  <si>
    <t xml:space="preserve">     1427128</t>
  </si>
  <si>
    <t xml:space="preserve"> 1428117</t>
  </si>
  <si>
    <t>BVU_RS05440</t>
  </si>
  <si>
    <t xml:space="preserve">BVU_1075  </t>
  </si>
  <si>
    <t xml:space="preserve">     1428296</t>
  </si>
  <si>
    <t xml:space="preserve"> 1430323</t>
  </si>
  <si>
    <t>LTA synthase family protein</t>
  </si>
  <si>
    <t>BVU_RS05445</t>
  </si>
  <si>
    <t xml:space="preserve">BVU_1076  </t>
  </si>
  <si>
    <t xml:space="preserve">     1430354</t>
  </si>
  <si>
    <t xml:space="preserve"> 1431301</t>
  </si>
  <si>
    <t>BVU_RS05450</t>
  </si>
  <si>
    <t xml:space="preserve">BVU_1077  </t>
  </si>
  <si>
    <t xml:space="preserve">     1431338</t>
  </si>
  <si>
    <t xml:space="preserve"> 1431712</t>
  </si>
  <si>
    <t>GtrA family protein</t>
  </si>
  <si>
    <t>BVU_RS05455</t>
  </si>
  <si>
    <t xml:space="preserve">BVU_1078  </t>
  </si>
  <si>
    <t xml:space="preserve">     1431799</t>
  </si>
  <si>
    <t xml:space="preserve"> 1433523</t>
  </si>
  <si>
    <t>glycosyltransferase family 39 protein</t>
  </si>
  <si>
    <t>BVU_RS05460</t>
  </si>
  <si>
    <t xml:space="preserve">BVU_1079  </t>
  </si>
  <si>
    <t xml:space="preserve">     1433607</t>
  </si>
  <si>
    <t xml:space="preserve"> 1435433</t>
  </si>
  <si>
    <t>alkaline phosphatase family protein</t>
  </si>
  <si>
    <t>BVU_RS05465</t>
  </si>
  <si>
    <t xml:space="preserve">BVU_1080  </t>
  </si>
  <si>
    <t xml:space="preserve">     1435449</t>
  </si>
  <si>
    <t xml:space="preserve"> 1436075</t>
  </si>
  <si>
    <t>ribonuclease H family protein</t>
  </si>
  <si>
    <t>BVU_RS05470</t>
  </si>
  <si>
    <t xml:space="preserve">BVU_1081  </t>
  </si>
  <si>
    <t xml:space="preserve">     1436076</t>
  </si>
  <si>
    <t xml:space="preserve"> 1437896</t>
  </si>
  <si>
    <t>argS</t>
  </si>
  <si>
    <t xml:space="preserve">6.1.1.19  </t>
  </si>
  <si>
    <t>arginine--tRNA ligase</t>
  </si>
  <si>
    <t>BVU_RS05475</t>
  </si>
  <si>
    <t xml:space="preserve">BVU_1082  </t>
  </si>
  <si>
    <t xml:space="preserve">     1438504</t>
  </si>
  <si>
    <t xml:space="preserve"> 1441590</t>
  </si>
  <si>
    <t>BVU_RS05480</t>
  </si>
  <si>
    <t xml:space="preserve">BVU_1083  </t>
  </si>
  <si>
    <t xml:space="preserve">     1441606</t>
  </si>
  <si>
    <t xml:space="preserve"> 1443156</t>
  </si>
  <si>
    <t>BVU_RS05485</t>
  </si>
  <si>
    <t xml:space="preserve">BVU_1084  </t>
  </si>
  <si>
    <t xml:space="preserve">     1443445</t>
  </si>
  <si>
    <t xml:space="preserve"> 1444707</t>
  </si>
  <si>
    <t>U32 family peptidase</t>
  </si>
  <si>
    <t>BVU_RS05490</t>
  </si>
  <si>
    <t xml:space="preserve">BVU_1085  </t>
  </si>
  <si>
    <t xml:space="preserve">     1444858</t>
  </si>
  <si>
    <t xml:space="preserve"> 1445847</t>
  </si>
  <si>
    <t>dusB</t>
  </si>
  <si>
    <t xml:space="preserve">1.3.1.-  </t>
  </si>
  <si>
    <t>tRNA dihydrouridine synthase DusB</t>
  </si>
  <si>
    <t>BVU_RS05495</t>
  </si>
  <si>
    <t xml:space="preserve">BVU_1086  </t>
  </si>
  <si>
    <t xml:space="preserve">     1445943</t>
  </si>
  <si>
    <t xml:space="preserve"> 1446794</t>
  </si>
  <si>
    <t>DUF2807 domain-containing protein</t>
  </si>
  <si>
    <t>BVU_RS05500</t>
  </si>
  <si>
    <t xml:space="preserve">     1446971</t>
  </si>
  <si>
    <t xml:space="preserve"> 1447947</t>
  </si>
  <si>
    <t>BVU_RS05505</t>
  </si>
  <si>
    <t>BVU_1089</t>
  </si>
  <si>
    <t xml:space="preserve">     1447938</t>
  </si>
  <si>
    <t xml:space="preserve"> 1448984</t>
  </si>
  <si>
    <t>NAD(P)-dependent oxidoreductase</t>
  </si>
  <si>
    <t>BVU_RS05510</t>
  </si>
  <si>
    <t xml:space="preserve">BVU_1090  </t>
  </si>
  <si>
    <t xml:space="preserve">     1448995</t>
  </si>
  <si>
    <t xml:space="preserve"> 1449936</t>
  </si>
  <si>
    <t>cation diffusion facilitator family transporter</t>
  </si>
  <si>
    <t>BVU_RS05515</t>
  </si>
  <si>
    <t xml:space="preserve">BVU_1091  </t>
  </si>
  <si>
    <t xml:space="preserve">     1450028</t>
  </si>
  <si>
    <t xml:space="preserve"> 1452175</t>
  </si>
  <si>
    <t>rnr</t>
  </si>
  <si>
    <t>ribonuclease R</t>
  </si>
  <si>
    <t>BVU_RS05520</t>
  </si>
  <si>
    <t xml:space="preserve">BVU_1092  </t>
  </si>
  <si>
    <t xml:space="preserve">     1452476</t>
  </si>
  <si>
    <t xml:space="preserve"> 1453384</t>
  </si>
  <si>
    <t>BVU_RS05525</t>
  </si>
  <si>
    <t xml:space="preserve">     1453535</t>
  </si>
  <si>
    <t xml:space="preserve"> 1453726</t>
  </si>
  <si>
    <t>BVU_RS05530</t>
  </si>
  <si>
    <t xml:space="preserve">BVU_1093  </t>
  </si>
  <si>
    <t xml:space="preserve">     1454238</t>
  </si>
  <si>
    <t xml:space="preserve"> 1455686</t>
  </si>
  <si>
    <t>THUMP domain-containing protein</t>
  </si>
  <si>
    <t>BVU_RS05535</t>
  </si>
  <si>
    <t xml:space="preserve">BVU_1094  </t>
  </si>
  <si>
    <t xml:space="preserve">     1455693</t>
  </si>
  <si>
    <t xml:space="preserve"> 1457906</t>
  </si>
  <si>
    <t>S9 family peptidase</t>
  </si>
  <si>
    <t>BVU_RS05540</t>
  </si>
  <si>
    <t xml:space="preserve">BVU_1095  </t>
  </si>
  <si>
    <t xml:space="preserve">     1457922</t>
  </si>
  <si>
    <t xml:space="preserve"> 1459190</t>
  </si>
  <si>
    <t>purD</t>
  </si>
  <si>
    <t xml:space="preserve">6.3.4.13  </t>
  </si>
  <si>
    <t>phosphoribosylamine--glycine ligase</t>
  </si>
  <si>
    <t>BVU_RS05545</t>
  </si>
  <si>
    <t xml:space="preserve">BVU_1096  </t>
  </si>
  <si>
    <t xml:space="preserve">     1459209</t>
  </si>
  <si>
    <t xml:space="preserve"> 1460144</t>
  </si>
  <si>
    <t>BVU_RS05550</t>
  </si>
  <si>
    <t xml:space="preserve">BVU_1097  </t>
  </si>
  <si>
    <t xml:space="preserve">     1460120</t>
  </si>
  <si>
    <t xml:space="preserve"> 1460587</t>
  </si>
  <si>
    <t>VTT domain-containing protein</t>
  </si>
  <si>
    <t>BVU_RS05555</t>
  </si>
  <si>
    <t xml:space="preserve">BVU_1098  </t>
  </si>
  <si>
    <t xml:space="preserve">     1460592</t>
  </si>
  <si>
    <t xml:space="preserve"> 1461275</t>
  </si>
  <si>
    <t>mnmD</t>
  </si>
  <si>
    <t>tRNA (5-methylaminomethyl-2-thiouridine)(34)-methyltransferase MnmD</t>
  </si>
  <si>
    <t>BVU_RS05560</t>
  </si>
  <si>
    <t xml:space="preserve">BVU_1099  </t>
  </si>
  <si>
    <t xml:space="preserve">     1461628</t>
  </si>
  <si>
    <t xml:space="preserve"> 1464636</t>
  </si>
  <si>
    <t>BVU_RS05565</t>
  </si>
  <si>
    <t xml:space="preserve">BVU_1100  </t>
  </si>
  <si>
    <t xml:space="preserve">     1464694</t>
  </si>
  <si>
    <t xml:space="preserve"> 1465191</t>
  </si>
  <si>
    <t>BVU_RS05570</t>
  </si>
  <si>
    <t xml:space="preserve">BVU_1101  </t>
  </si>
  <si>
    <t xml:space="preserve">     1465866</t>
  </si>
  <si>
    <t xml:space="preserve"> 1466771</t>
  </si>
  <si>
    <t>zinc ABC transporter substrate-binding protein</t>
  </si>
  <si>
    <t>BVU_RS05575</t>
  </si>
  <si>
    <t xml:space="preserve">BVU_1102  </t>
  </si>
  <si>
    <t xml:space="preserve">     1466781</t>
  </si>
  <si>
    <t xml:space="preserve"> 1467548</t>
  </si>
  <si>
    <t>metal ABC transporter ATP-binding protein</t>
  </si>
  <si>
    <t>BVU_RS05580</t>
  </si>
  <si>
    <t xml:space="preserve">BVU_1103  </t>
  </si>
  <si>
    <t xml:space="preserve">     1468009</t>
  </si>
  <si>
    <t xml:space="preserve"> 1471413</t>
  </si>
  <si>
    <t>DUF2723 domain-containing protein</t>
  </si>
  <si>
    <t>BVU_RS05585</t>
  </si>
  <si>
    <t xml:space="preserve">BVU_1104  </t>
  </si>
  <si>
    <t xml:space="preserve">     1471484</t>
  </si>
  <si>
    <t xml:space="preserve"> 1472095</t>
  </si>
  <si>
    <t>BVU_RS05590</t>
  </si>
  <si>
    <t xml:space="preserve">BVU_1105  </t>
  </si>
  <si>
    <t xml:space="preserve">     1472153</t>
  </si>
  <si>
    <t xml:space="preserve"> 1473325</t>
  </si>
  <si>
    <t>DUF4861 domain-containing protein</t>
  </si>
  <si>
    <t>BVU_RS05595</t>
  </si>
  <si>
    <t xml:space="preserve">BVU_1106  </t>
  </si>
  <si>
    <t xml:space="preserve">     1473422</t>
  </si>
  <si>
    <t xml:space="preserve"> 1474225</t>
  </si>
  <si>
    <t xml:space="preserve">1.1.1.69  </t>
  </si>
  <si>
    <t>gluconate 5-dehydrogenase</t>
  </si>
  <si>
    <t>BVU_RS05600</t>
  </si>
  <si>
    <t xml:space="preserve">BVU_1107  </t>
  </si>
  <si>
    <t xml:space="preserve">     1474262</t>
  </si>
  <si>
    <t xml:space="preserve"> 1475104</t>
  </si>
  <si>
    <t>kduI</t>
  </si>
  <si>
    <t xml:space="preserve">5.3.1.17  </t>
  </si>
  <si>
    <t>5-dehydro-4-deoxy-D-glucuronate isomerase</t>
  </si>
  <si>
    <t>BVU_RS05605</t>
  </si>
  <si>
    <t xml:space="preserve">BVU_1108  </t>
  </si>
  <si>
    <t xml:space="preserve">     1475275</t>
  </si>
  <si>
    <t xml:space="preserve"> 1476675</t>
  </si>
  <si>
    <t>dacB</t>
  </si>
  <si>
    <t xml:space="preserve">3.4.16.4  </t>
  </si>
  <si>
    <t>D-alanyl-D-alanine carboxypeptidase/D-alanyl-D-alanine-endopeptidase</t>
  </si>
  <si>
    <t>BVU_RS05610</t>
  </si>
  <si>
    <t xml:space="preserve">BVU_1109  </t>
  </si>
  <si>
    <t xml:space="preserve">     1476675</t>
  </si>
  <si>
    <t xml:space="preserve"> 1478015</t>
  </si>
  <si>
    <t>lpdA</t>
  </si>
  <si>
    <t xml:space="preserve">1.8.1.4  </t>
  </si>
  <si>
    <t>dihydrolipoyl dehydrogenase</t>
  </si>
  <si>
    <t>BVU_RS05615</t>
  </si>
  <si>
    <t xml:space="preserve">BVU_1110  </t>
  </si>
  <si>
    <t xml:space="preserve">     1478031</t>
  </si>
  <si>
    <t xml:space="preserve"> 1478444</t>
  </si>
  <si>
    <t>PH domain-containing protein</t>
  </si>
  <si>
    <t>BVU_RS05620</t>
  </si>
  <si>
    <t xml:space="preserve">BVU_1111  </t>
  </si>
  <si>
    <t xml:space="preserve">     1478448</t>
  </si>
  <si>
    <t xml:space="preserve"> 1478858</t>
  </si>
  <si>
    <t>BVU_RS05625</t>
  </si>
  <si>
    <t xml:space="preserve">BVU_1112  </t>
  </si>
  <si>
    <t xml:space="preserve">     1478934</t>
  </si>
  <si>
    <t xml:space="preserve"> 1479494</t>
  </si>
  <si>
    <t>ORF6N domain-containing protein</t>
  </si>
  <si>
    <t>BVU_RS05630</t>
  </si>
  <si>
    <t xml:space="preserve">BVU_1113  </t>
  </si>
  <si>
    <t xml:space="preserve">     1479650</t>
  </si>
  <si>
    <t xml:space="preserve"> 1481230</t>
  </si>
  <si>
    <t>nadB</t>
  </si>
  <si>
    <t xml:space="preserve">1.4.3.16  </t>
  </si>
  <si>
    <t>L-aspartate oxidase</t>
  </si>
  <si>
    <t>BVU_RS05635</t>
  </si>
  <si>
    <t xml:space="preserve">BVU_1114  </t>
  </si>
  <si>
    <t xml:space="preserve">     1481480</t>
  </si>
  <si>
    <t xml:space="preserve"> 1483207</t>
  </si>
  <si>
    <t>BVU_RS05640</t>
  </si>
  <si>
    <t xml:space="preserve">BVU_1115  </t>
  </si>
  <si>
    <t xml:space="preserve">     1483256</t>
  </si>
  <si>
    <t xml:space="preserve"> 1484611</t>
  </si>
  <si>
    <t>DUF1593 domain-containing protein</t>
  </si>
  <si>
    <t>BVU_RS05645</t>
  </si>
  <si>
    <t xml:space="preserve">BVU_1116  </t>
  </si>
  <si>
    <t xml:space="preserve">     1484628</t>
  </si>
  <si>
    <t xml:space="preserve"> 1486769</t>
  </si>
  <si>
    <t>pelA</t>
  </si>
  <si>
    <t xml:space="preserve">4.2.2.2  </t>
  </si>
  <si>
    <t>pectate lyase</t>
  </si>
  <si>
    <t>BVU_RS05650</t>
  </si>
  <si>
    <t xml:space="preserve">BVU_1118  </t>
  </si>
  <si>
    <t xml:space="preserve">     1487038</t>
  </si>
  <si>
    <t xml:space="preserve"> 1489350</t>
  </si>
  <si>
    <t>BVU_RS05655</t>
  </si>
  <si>
    <t xml:space="preserve">BVU_1119  </t>
  </si>
  <si>
    <t xml:space="preserve">     1489370</t>
  </si>
  <si>
    <t xml:space="preserve"> 1491409</t>
  </si>
  <si>
    <t>BVU_RS05660</t>
  </si>
  <si>
    <t xml:space="preserve">BVU_1120  </t>
  </si>
  <si>
    <t xml:space="preserve">     1491422</t>
  </si>
  <si>
    <t xml:space="preserve"> 1494757</t>
  </si>
  <si>
    <t>BVU_RS05665</t>
  </si>
  <si>
    <t xml:space="preserve">BVU_1121  </t>
  </si>
  <si>
    <t xml:space="preserve">     1495287</t>
  </si>
  <si>
    <t xml:space="preserve"> 1497530</t>
  </si>
  <si>
    <t>DPP IV N-terminal domain-containing protein</t>
  </si>
  <si>
    <t>BVU_RS05670</t>
  </si>
  <si>
    <t xml:space="preserve">BVU_1122  </t>
  </si>
  <si>
    <t xml:space="preserve">     1497542</t>
  </si>
  <si>
    <t xml:space="preserve"> 1499947</t>
  </si>
  <si>
    <t>BVU_RS05675</t>
  </si>
  <si>
    <t xml:space="preserve">BVU_1123  </t>
  </si>
  <si>
    <t xml:space="preserve">     1500018</t>
  </si>
  <si>
    <t xml:space="preserve"> 1502420</t>
  </si>
  <si>
    <t>BVU_RS05680</t>
  </si>
  <si>
    <t xml:space="preserve">BVU_1124  </t>
  </si>
  <si>
    <t xml:space="preserve">     1502457</t>
  </si>
  <si>
    <t xml:space="preserve"> 1505180</t>
  </si>
  <si>
    <t>glycoside hydrolase family 97 catalytic domain-containing protein</t>
  </si>
  <si>
    <t>BVU_RS05685</t>
  </si>
  <si>
    <t xml:space="preserve">BVU_1125  </t>
  </si>
  <si>
    <t xml:space="preserve">     1505379</t>
  </si>
  <si>
    <t xml:space="preserve"> 1507643</t>
  </si>
  <si>
    <t>DUF6055 domain-containing protein</t>
  </si>
  <si>
    <t>BVU_RS22355</t>
  </si>
  <si>
    <t xml:space="preserve">     1507670</t>
  </si>
  <si>
    <t xml:space="preserve"> 1507819</t>
  </si>
  <si>
    <t>BVU_RS05690</t>
  </si>
  <si>
    <t xml:space="preserve">BVU_1126  </t>
  </si>
  <si>
    <t xml:space="preserve">     1507899</t>
  </si>
  <si>
    <t xml:space="preserve"> 1508909</t>
  </si>
  <si>
    <t>DUF4859 domain-containing protein</t>
  </si>
  <si>
    <t>BVU_RS05695</t>
  </si>
  <si>
    <t xml:space="preserve">BVU_1127  </t>
  </si>
  <si>
    <t xml:space="preserve">     1508941</t>
  </si>
  <si>
    <t xml:space="preserve"> 1510620</t>
  </si>
  <si>
    <t>BVU_RS05700</t>
  </si>
  <si>
    <t xml:space="preserve">BVU_1128  </t>
  </si>
  <si>
    <t xml:space="preserve">     1510641</t>
  </si>
  <si>
    <t xml:space="preserve"> 1513670</t>
  </si>
  <si>
    <t>BVU_RS05705</t>
  </si>
  <si>
    <t xml:space="preserve">BVU_1129  </t>
  </si>
  <si>
    <t xml:space="preserve">     1513705</t>
  </si>
  <si>
    <t xml:space="preserve"> 1516140</t>
  </si>
  <si>
    <t>BVU_RS05710</t>
  </si>
  <si>
    <t xml:space="preserve">BVU_1130  </t>
  </si>
  <si>
    <t xml:space="preserve">     1516519</t>
  </si>
  <si>
    <t xml:space="preserve"> 1517130</t>
  </si>
  <si>
    <t>master DNA invertase Mpi family serine-type recombinase</t>
  </si>
  <si>
    <t>BVU_RS05715</t>
  </si>
  <si>
    <t xml:space="preserve">     1517971</t>
  </si>
  <si>
    <t xml:space="preserve"> 1518552</t>
  </si>
  <si>
    <t>PD-(D/E)XK nuclease domain-containing protein</t>
  </si>
  <si>
    <t>BVU_RS05720</t>
  </si>
  <si>
    <t xml:space="preserve">BVU_1132  </t>
  </si>
  <si>
    <t xml:space="preserve">     1518527</t>
  </si>
  <si>
    <t xml:space="preserve"> 1518826</t>
  </si>
  <si>
    <t>BVU_RS05725</t>
  </si>
  <si>
    <t xml:space="preserve">BVU_1133  </t>
  </si>
  <si>
    <t xml:space="preserve">     1519018</t>
  </si>
  <si>
    <t xml:space="preserve"> 1522062</t>
  </si>
  <si>
    <t>BVU_RS05730</t>
  </si>
  <si>
    <t xml:space="preserve">BVU_1134  </t>
  </si>
  <si>
    <t xml:space="preserve">     1522089</t>
  </si>
  <si>
    <t xml:space="preserve"> 1523708</t>
  </si>
  <si>
    <t>BVU_RS05735</t>
  </si>
  <si>
    <t xml:space="preserve">BVU_1135  </t>
  </si>
  <si>
    <t xml:space="preserve">     1523848</t>
  </si>
  <si>
    <t xml:space="preserve"> 1527204</t>
  </si>
  <si>
    <t>BVU_RS05740</t>
  </si>
  <si>
    <t xml:space="preserve">BVU_1136  </t>
  </si>
  <si>
    <t xml:space="preserve">     1527345</t>
  </si>
  <si>
    <t xml:space="preserve"> 1531331</t>
  </si>
  <si>
    <t>BVU_RS05745</t>
  </si>
  <si>
    <t xml:space="preserve">BVU_1137  </t>
  </si>
  <si>
    <t xml:space="preserve">     1531425</t>
  </si>
  <si>
    <t xml:space="preserve"> 1532003</t>
  </si>
  <si>
    <t>rubrerythrin family protein</t>
  </si>
  <si>
    <t>BVU_RS05750</t>
  </si>
  <si>
    <t xml:space="preserve">BVU_1138  </t>
  </si>
  <si>
    <t xml:space="preserve">     1532184</t>
  </si>
  <si>
    <t xml:space="preserve"> 1532453</t>
  </si>
  <si>
    <t>DUF4884 domain-containing protein</t>
  </si>
  <si>
    <t>BVU_RS05755</t>
  </si>
  <si>
    <t xml:space="preserve">BVU_1139  </t>
  </si>
  <si>
    <t xml:space="preserve">     1532552</t>
  </si>
  <si>
    <t xml:space="preserve"> 1534234</t>
  </si>
  <si>
    <t>sulP</t>
  </si>
  <si>
    <t>sulfate permease</t>
  </si>
  <si>
    <t>BVU_RS05760</t>
  </si>
  <si>
    <t xml:space="preserve">     1534424</t>
  </si>
  <si>
    <t xml:space="preserve"> 1534600</t>
  </si>
  <si>
    <t>BVU_RS05765</t>
  </si>
  <si>
    <t xml:space="preserve">BVU_1140  </t>
  </si>
  <si>
    <t xml:space="preserve">     1535145</t>
  </si>
  <si>
    <t xml:space="preserve"> 1535921</t>
  </si>
  <si>
    <t>BVU_RS05770</t>
  </si>
  <si>
    <t xml:space="preserve">BVU_1141  </t>
  </si>
  <si>
    <t xml:space="preserve">     1535967</t>
  </si>
  <si>
    <t xml:space="preserve"> 1538039</t>
  </si>
  <si>
    <t>helix-hairpin-helix domain-containing protein</t>
  </si>
  <si>
    <t>BVU_RS05775</t>
  </si>
  <si>
    <t xml:space="preserve">     1538136</t>
  </si>
  <si>
    <t xml:space="preserve"> 1538708</t>
  </si>
  <si>
    <t>DUF4294 domain-containing protein</t>
  </si>
  <si>
    <t>BVU_RS05780</t>
  </si>
  <si>
    <t xml:space="preserve">BVU_1143  </t>
  </si>
  <si>
    <t xml:space="preserve">     1538739</t>
  </si>
  <si>
    <t xml:space="preserve"> 1539275</t>
  </si>
  <si>
    <t>RNA methyltransferase</t>
  </si>
  <si>
    <t>BVU_RS05785</t>
  </si>
  <si>
    <t xml:space="preserve">BVU_1144  </t>
  </si>
  <si>
    <t xml:space="preserve">     1539997</t>
  </si>
  <si>
    <t xml:space="preserve"> 1542315</t>
  </si>
  <si>
    <t>BVU_RS05790</t>
  </si>
  <si>
    <t xml:space="preserve">BVU_1145  </t>
  </si>
  <si>
    <t xml:space="preserve">     1542417</t>
  </si>
  <si>
    <t xml:space="preserve"> 1543409</t>
  </si>
  <si>
    <t>nadA</t>
  </si>
  <si>
    <t xml:space="preserve">2.5.1.72  </t>
  </si>
  <si>
    <t>quinolinate synthase NadA</t>
  </si>
  <si>
    <t>BVU_RS05795</t>
  </si>
  <si>
    <t xml:space="preserve">BVU_1146  </t>
  </si>
  <si>
    <t xml:space="preserve">     1543664</t>
  </si>
  <si>
    <t xml:space="preserve"> 1544245</t>
  </si>
  <si>
    <t>non-canonical purine NTP diphosphatase</t>
  </si>
  <si>
    <t>BVU_RS05800</t>
  </si>
  <si>
    <t xml:space="preserve">BVU_1147  </t>
  </si>
  <si>
    <t xml:space="preserve">     1544405</t>
  </si>
  <si>
    <t xml:space="preserve"> 1544932</t>
  </si>
  <si>
    <t>BVU_RS05805</t>
  </si>
  <si>
    <t xml:space="preserve">BVU_1148  </t>
  </si>
  <si>
    <t xml:space="preserve">     1545031</t>
  </si>
  <si>
    <t xml:space="preserve"> 1545927</t>
  </si>
  <si>
    <t>YitT family protein</t>
  </si>
  <si>
    <t>BVU_RS05810</t>
  </si>
  <si>
    <t xml:space="preserve">BVU_1149  </t>
  </si>
  <si>
    <t xml:space="preserve">     1546009</t>
  </si>
  <si>
    <t xml:space="preserve"> 1548843</t>
  </si>
  <si>
    <t>leuS</t>
  </si>
  <si>
    <t xml:space="preserve">6.1.1.4  </t>
  </si>
  <si>
    <t>leucine--tRNA ligase</t>
  </si>
  <si>
    <t>BVU_RS05815</t>
  </si>
  <si>
    <t xml:space="preserve">BVU_1150  </t>
  </si>
  <si>
    <t xml:space="preserve">     1549211</t>
  </si>
  <si>
    <t xml:space="preserve"> 1553194</t>
  </si>
  <si>
    <t>BVU_RS05820</t>
  </si>
  <si>
    <t xml:space="preserve">BVU_1151  </t>
  </si>
  <si>
    <t xml:space="preserve">     1553334</t>
  </si>
  <si>
    <t xml:space="preserve"> 1555772</t>
  </si>
  <si>
    <t>BVU_RS05825</t>
  </si>
  <si>
    <t xml:space="preserve">BVU_1152  </t>
  </si>
  <si>
    <t xml:space="preserve">     1555806</t>
  </si>
  <si>
    <t xml:space="preserve"> 1558859</t>
  </si>
  <si>
    <t>BVU_RS05830</t>
  </si>
  <si>
    <t xml:space="preserve">BVU_1153  </t>
  </si>
  <si>
    <t xml:space="preserve">     1558874</t>
  </si>
  <si>
    <t xml:space="preserve"> 1560655</t>
  </si>
  <si>
    <t>BVU_RS05835</t>
  </si>
  <si>
    <t xml:space="preserve">BVU_1154  </t>
  </si>
  <si>
    <t xml:space="preserve">     1560722</t>
  </si>
  <si>
    <t xml:space="preserve"> 1563946</t>
  </si>
  <si>
    <t>BVU_RS05840</t>
  </si>
  <si>
    <t xml:space="preserve">BVU_1155  </t>
  </si>
  <si>
    <t xml:space="preserve">     1564125</t>
  </si>
  <si>
    <t xml:space="preserve"> 1564712</t>
  </si>
  <si>
    <t>BVU_RS05845</t>
  </si>
  <si>
    <t xml:space="preserve">BVU_1156  </t>
  </si>
  <si>
    <t xml:space="preserve">     1564801</t>
  </si>
  <si>
    <t xml:space="preserve"> 1565811</t>
  </si>
  <si>
    <t>BVU_RS05850</t>
  </si>
  <si>
    <t xml:space="preserve">BVU_1157  </t>
  </si>
  <si>
    <t xml:space="preserve">     1565876</t>
  </si>
  <si>
    <t xml:space="preserve"> 1569403</t>
  </si>
  <si>
    <t>BVU_RS05855</t>
  </si>
  <si>
    <t xml:space="preserve">BVU_1158  </t>
  </si>
  <si>
    <t xml:space="preserve">     1569425</t>
  </si>
  <si>
    <t xml:space="preserve"> 1571347</t>
  </si>
  <si>
    <t>BVU_RS05860</t>
  </si>
  <si>
    <t xml:space="preserve">BVU_1159  </t>
  </si>
  <si>
    <t xml:space="preserve">     1571442</t>
  </si>
  <si>
    <t xml:space="preserve"> 1572863</t>
  </si>
  <si>
    <t>BVU_RS05865</t>
  </si>
  <si>
    <t xml:space="preserve">BVU_1160  </t>
  </si>
  <si>
    <t xml:space="preserve">     1572974</t>
  </si>
  <si>
    <t xml:space="preserve"> 1574500</t>
  </si>
  <si>
    <t>BVU_RS05870</t>
  </si>
  <si>
    <t xml:space="preserve">BVU_1161  </t>
  </si>
  <si>
    <t xml:space="preserve">     1574757</t>
  </si>
  <si>
    <t xml:space="preserve"> 1576349</t>
  </si>
  <si>
    <t>BVU_RS05875</t>
  </si>
  <si>
    <t xml:space="preserve">BVU_1162  </t>
  </si>
  <si>
    <t xml:space="preserve">     1576439</t>
  </si>
  <si>
    <t xml:space="preserve"> 1579033</t>
  </si>
  <si>
    <t>BVU_RS05880</t>
  </si>
  <si>
    <t xml:space="preserve">BVU_1163  </t>
  </si>
  <si>
    <t xml:space="preserve">     1579219</t>
  </si>
  <si>
    <t xml:space="preserve"> 1580712</t>
  </si>
  <si>
    <t>CoA hydrolase/transferase family protein</t>
  </si>
  <si>
    <t>neue annotation</t>
  </si>
  <si>
    <t>BVU_RS05885</t>
  </si>
  <si>
    <t xml:space="preserve">BVU_1164  </t>
  </si>
  <si>
    <t xml:space="preserve">     1580750</t>
  </si>
  <si>
    <t xml:space="preserve"> 1581100</t>
  </si>
  <si>
    <t>BVU_RS05890</t>
  </si>
  <si>
    <t xml:space="preserve">BVU_1165  </t>
  </si>
  <si>
    <t xml:space="preserve">     1581438</t>
  </si>
  <si>
    <t xml:space="preserve"> 1582808</t>
  </si>
  <si>
    <t>miaB</t>
  </si>
  <si>
    <t xml:space="preserve">2.8.4.3  </t>
  </si>
  <si>
    <t>tRNA (N6-isopentenyl adenosine(37)-C2)-methylthiotransferase MiaB</t>
  </si>
  <si>
    <t>BVU_RS05895</t>
  </si>
  <si>
    <t xml:space="preserve">BVU_1166  </t>
  </si>
  <si>
    <t xml:space="preserve">     1582808</t>
  </si>
  <si>
    <t xml:space="preserve"> 1583209</t>
  </si>
  <si>
    <t>BVU_RS05900</t>
  </si>
  <si>
    <t xml:space="preserve">BVU_1167  </t>
  </si>
  <si>
    <t xml:space="preserve">     1583219</t>
  </si>
  <si>
    <t xml:space="preserve"> 1583455</t>
  </si>
  <si>
    <t>PspC domain-containing protein</t>
  </si>
  <si>
    <t>BVU_RS05905</t>
  </si>
  <si>
    <t xml:space="preserve">BVU_1168  </t>
  </si>
  <si>
    <t xml:space="preserve">     1583593</t>
  </si>
  <si>
    <t xml:space="preserve"> 1584489</t>
  </si>
  <si>
    <t>BVU_RS05910</t>
  </si>
  <si>
    <t xml:space="preserve">BVU_1169  </t>
  </si>
  <si>
    <t xml:space="preserve">     1584492</t>
  </si>
  <si>
    <t xml:space="preserve"> 1585361</t>
  </si>
  <si>
    <t>permease-like cell division protein FtsX</t>
  </si>
  <si>
    <t>BVU_RS05915</t>
  </si>
  <si>
    <t xml:space="preserve">BVU_1170  </t>
  </si>
  <si>
    <t xml:space="preserve">     1585374</t>
  </si>
  <si>
    <t xml:space="preserve"> 1585619</t>
  </si>
  <si>
    <t>DUF3098 domain-containing protein</t>
  </si>
  <si>
    <t>BVU_RS05920</t>
  </si>
  <si>
    <t xml:space="preserve">BVU_1171  </t>
  </si>
  <si>
    <t xml:space="preserve">     1585657</t>
  </si>
  <si>
    <t xml:space="preserve"> 1586457</t>
  </si>
  <si>
    <t>undecaprenyl-diphosphate phosphatase</t>
  </si>
  <si>
    <t>BVU_RS05925</t>
  </si>
  <si>
    <t xml:space="preserve">BVU_1172  </t>
  </si>
  <si>
    <t xml:space="preserve">     1586462</t>
  </si>
  <si>
    <t xml:space="preserve"> 1587169</t>
  </si>
  <si>
    <t>truB</t>
  </si>
  <si>
    <t xml:space="preserve">5.4.99.25  </t>
  </si>
  <si>
    <t>tRNA pseudouridine(55) synthase TruB</t>
  </si>
  <si>
    <t>BVU_RS05930</t>
  </si>
  <si>
    <t xml:space="preserve">BVU_1173  </t>
  </si>
  <si>
    <t xml:space="preserve">     1587181</t>
  </si>
  <si>
    <t xml:space="preserve"> 1588236</t>
  </si>
  <si>
    <t>queA</t>
  </si>
  <si>
    <t xml:space="preserve">2.4.99.17  </t>
  </si>
  <si>
    <t>tRNA preQ1(34) S-adenosylmethionine ribosyltransferase-isomerase QueA</t>
  </si>
  <si>
    <t>BVU_RS05935</t>
  </si>
  <si>
    <t xml:space="preserve">BVU_1174  </t>
  </si>
  <si>
    <t xml:space="preserve">     1588255</t>
  </si>
  <si>
    <t xml:space="preserve"> 1588701</t>
  </si>
  <si>
    <t>folK</t>
  </si>
  <si>
    <t xml:space="preserve">2.7.6.3  </t>
  </si>
  <si>
    <t>2-amino-4-hydroxy-6- hydroxymethyldihydropteridine diphosphokinase</t>
  </si>
  <si>
    <t>BVU_RS05940</t>
  </si>
  <si>
    <t xml:space="preserve">BVU_1175  </t>
  </si>
  <si>
    <t xml:space="preserve">     1589113</t>
  </si>
  <si>
    <t xml:space="preserve"> 1589973</t>
  </si>
  <si>
    <t>thiol-activated cytolysin family protein</t>
  </si>
  <si>
    <t>BVU_RS05945</t>
  </si>
  <si>
    <t xml:space="preserve">BVU_1176  </t>
  </si>
  <si>
    <t xml:space="preserve">     1590003</t>
  </si>
  <si>
    <t xml:space="preserve"> 1590575</t>
  </si>
  <si>
    <t>BVU_RS05950</t>
  </si>
  <si>
    <t xml:space="preserve">BVU_1177  </t>
  </si>
  <si>
    <t xml:space="preserve">     1590587</t>
  </si>
  <si>
    <t xml:space="preserve"> 1590955</t>
  </si>
  <si>
    <t>BVU_RS05955</t>
  </si>
  <si>
    <t xml:space="preserve">BVU_1178  </t>
  </si>
  <si>
    <t xml:space="preserve">     1591138</t>
  </si>
  <si>
    <t xml:space="preserve"> 1592832</t>
  </si>
  <si>
    <t>BVU_RS05960</t>
  </si>
  <si>
    <t xml:space="preserve">BVU_1179  </t>
  </si>
  <si>
    <t xml:space="preserve">     1593108</t>
  </si>
  <si>
    <t xml:space="preserve"> 1594721</t>
  </si>
  <si>
    <t>BVU_RS05965</t>
  </si>
  <si>
    <t xml:space="preserve">BVU_1180  </t>
  </si>
  <si>
    <t xml:space="preserve">     1594790</t>
  </si>
  <si>
    <t xml:space="preserve"> 1595299</t>
  </si>
  <si>
    <t>BVU_RS05970</t>
  </si>
  <si>
    <t xml:space="preserve">BVU_1181  </t>
  </si>
  <si>
    <t xml:space="preserve">     1595753</t>
  </si>
  <si>
    <t xml:space="preserve"> 1596895</t>
  </si>
  <si>
    <t>BVU_RS05975</t>
  </si>
  <si>
    <t xml:space="preserve">BVU_1182  </t>
  </si>
  <si>
    <t xml:space="preserve">     1596910</t>
  </si>
  <si>
    <t xml:space="preserve"> 1597653</t>
  </si>
  <si>
    <t>BVU_RS05980</t>
  </si>
  <si>
    <t xml:space="preserve">BVU_1183  </t>
  </si>
  <si>
    <t xml:space="preserve">     1597794</t>
  </si>
  <si>
    <t xml:space="preserve"> 1599170</t>
  </si>
  <si>
    <t>BVU_RS05985</t>
  </si>
  <si>
    <t xml:space="preserve">BVU_1184  </t>
  </si>
  <si>
    <t xml:space="preserve">     1599448</t>
  </si>
  <si>
    <t xml:space="preserve"> 1600740</t>
  </si>
  <si>
    <t>metK</t>
  </si>
  <si>
    <t xml:space="preserve">2.5.1.6  </t>
  </si>
  <si>
    <t>methionine adenosyltransferase</t>
  </si>
  <si>
    <t>BVU_RS05990</t>
  </si>
  <si>
    <t xml:space="preserve">BVU_1185  </t>
  </si>
  <si>
    <t xml:space="preserve">     1600855</t>
  </si>
  <si>
    <t xml:space="preserve"> 1601442</t>
  </si>
  <si>
    <t>TIGR00730 family Rossman fold protein</t>
  </si>
  <si>
    <t>BVU_RS05995</t>
  </si>
  <si>
    <t xml:space="preserve">BVU_1186  </t>
  </si>
  <si>
    <t xml:space="preserve">     1601439</t>
  </si>
  <si>
    <t xml:space="preserve"> 1602251</t>
  </si>
  <si>
    <t>DUF4271 domain-containing protein</t>
  </si>
  <si>
    <t>BVU_RS06000</t>
  </si>
  <si>
    <t xml:space="preserve">BVU_1187  </t>
  </si>
  <si>
    <t xml:space="preserve">     1602256</t>
  </si>
  <si>
    <t xml:space="preserve"> 1603005</t>
  </si>
  <si>
    <t>uroporphyrinogen-III synthase</t>
  </si>
  <si>
    <t>BVU_RS06005</t>
  </si>
  <si>
    <t xml:space="preserve">BVU_1188  </t>
  </si>
  <si>
    <t xml:space="preserve">     1603108</t>
  </si>
  <si>
    <t xml:space="preserve"> 1603500</t>
  </si>
  <si>
    <t>rnpA</t>
  </si>
  <si>
    <t xml:space="preserve">3.1.26.5  </t>
  </si>
  <si>
    <t>ribonuclease P protein component</t>
  </si>
  <si>
    <t>BVU_RS06010</t>
  </si>
  <si>
    <t xml:space="preserve">BVU_1189  </t>
  </si>
  <si>
    <t xml:space="preserve">     1603497</t>
  </si>
  <si>
    <t xml:space="preserve"> 1603718</t>
  </si>
  <si>
    <t>yidD</t>
  </si>
  <si>
    <t>membrane protein insertion efficiency factor YidD</t>
  </si>
  <si>
    <t>BVU_RS06015</t>
  </si>
  <si>
    <t xml:space="preserve">BVU_1190  </t>
  </si>
  <si>
    <t xml:space="preserve">     1603733</t>
  </si>
  <si>
    <t xml:space="preserve"> 1604362</t>
  </si>
  <si>
    <t>TatD family hydrolase</t>
  </si>
  <si>
    <t>BVU_RS06020</t>
  </si>
  <si>
    <t xml:space="preserve">BVU_1191  </t>
  </si>
  <si>
    <t xml:space="preserve">     1604442</t>
  </si>
  <si>
    <t xml:space="preserve"> 1605734</t>
  </si>
  <si>
    <t>tyrS</t>
  </si>
  <si>
    <t xml:space="preserve">6.1.1.1  </t>
  </si>
  <si>
    <t>tyrosine--tRNA ligase</t>
  </si>
  <si>
    <t>BVU_RS06025</t>
  </si>
  <si>
    <t xml:space="preserve">BVU_1192  </t>
  </si>
  <si>
    <t xml:space="preserve">     1605859</t>
  </si>
  <si>
    <t xml:space="preserve"> 1609113</t>
  </si>
  <si>
    <t>BVU_RS06035</t>
  </si>
  <si>
    <t xml:space="preserve">BVU_1194  </t>
  </si>
  <si>
    <t xml:space="preserve">     1609448</t>
  </si>
  <si>
    <t xml:space="preserve"> 1609954</t>
  </si>
  <si>
    <t>flavin reductase</t>
  </si>
  <si>
    <t>BVU_RS06040</t>
  </si>
  <si>
    <t xml:space="preserve">BVU_1195  </t>
  </si>
  <si>
    <t xml:space="preserve">     1610073</t>
  </si>
  <si>
    <t xml:space="preserve"> 1612685</t>
  </si>
  <si>
    <t>mutS</t>
  </si>
  <si>
    <t>DNA mismatch repair protein MutS</t>
  </si>
  <si>
    <t>BVU_RS06045</t>
  </si>
  <si>
    <t xml:space="preserve">BVU_1196  </t>
  </si>
  <si>
    <t xml:space="preserve">     1612735</t>
  </si>
  <si>
    <t xml:space="preserve"> 1614714</t>
  </si>
  <si>
    <t>BVU_RS06050</t>
  </si>
  <si>
    <t xml:space="preserve">BVU_1197  </t>
  </si>
  <si>
    <t xml:space="preserve">     1614921</t>
  </si>
  <si>
    <t xml:space="preserve"> 1615508</t>
  </si>
  <si>
    <t>BVU_RS06055</t>
  </si>
  <si>
    <t xml:space="preserve">BVU_1198  </t>
  </si>
  <si>
    <t xml:space="preserve">     1615551</t>
  </si>
  <si>
    <t xml:space="preserve"> 1617218</t>
  </si>
  <si>
    <t>BVU_RS06060</t>
  </si>
  <si>
    <t xml:space="preserve">BVU_1199  </t>
  </si>
  <si>
    <t xml:space="preserve">     1617327</t>
  </si>
  <si>
    <t xml:space="preserve"> 1618985</t>
  </si>
  <si>
    <t>BVU_RS06065</t>
  </si>
  <si>
    <t xml:space="preserve">BVU_1200  </t>
  </si>
  <si>
    <t xml:space="preserve">     1619163</t>
  </si>
  <si>
    <t xml:space="preserve"> 1619411</t>
  </si>
  <si>
    <t>BVU_RS06070</t>
  </si>
  <si>
    <t xml:space="preserve">BVU_1201  </t>
  </si>
  <si>
    <t xml:space="preserve">     1619720</t>
  </si>
  <si>
    <t xml:space="preserve"> 1620418</t>
  </si>
  <si>
    <t>BVU_RS06075</t>
  </si>
  <si>
    <t xml:space="preserve">BVU_1202  </t>
  </si>
  <si>
    <t xml:space="preserve">     1620652</t>
  </si>
  <si>
    <t xml:space="preserve"> 1621308</t>
  </si>
  <si>
    <t>chloramphenicol acetyltransferase</t>
  </si>
  <si>
    <t>BVU_RS06080</t>
  </si>
  <si>
    <t xml:space="preserve">BVU_1203  </t>
  </si>
  <si>
    <t xml:space="preserve">     1621309</t>
  </si>
  <si>
    <t xml:space="preserve"> 1622130</t>
  </si>
  <si>
    <t>lgt</t>
  </si>
  <si>
    <t xml:space="preserve">2.5.1.145  </t>
  </si>
  <si>
    <t>prolipoprotein diacylglyceryl transferase</t>
  </si>
  <si>
    <t>BVU_RS06085</t>
  </si>
  <si>
    <t xml:space="preserve">BVU_1204  </t>
  </si>
  <si>
    <t xml:space="preserve">     1622127</t>
  </si>
  <si>
    <t xml:space="preserve"> 1623038</t>
  </si>
  <si>
    <t>ketopantoate reductase family protein</t>
  </si>
  <si>
    <t>BVU_RS06090</t>
  </si>
  <si>
    <t xml:space="preserve">BVU_1205  </t>
  </si>
  <si>
    <t xml:space="preserve">     1623158</t>
  </si>
  <si>
    <t xml:space="preserve"> 1624261</t>
  </si>
  <si>
    <t>ychF</t>
  </si>
  <si>
    <t>redox-regulated ATPase YchF</t>
  </si>
  <si>
    <t>BVU_RS06095</t>
  </si>
  <si>
    <t xml:space="preserve">BVU_1206  </t>
  </si>
  <si>
    <t xml:space="preserve">     1624463</t>
  </si>
  <si>
    <t xml:space="preserve"> 1624849</t>
  </si>
  <si>
    <t>DUF3836 domain-containing protein</t>
  </si>
  <si>
    <t>BVU_RS06100</t>
  </si>
  <si>
    <t xml:space="preserve">BVU_1207  </t>
  </si>
  <si>
    <t xml:space="preserve">     1625159</t>
  </si>
  <si>
    <t xml:space="preserve"> 1628074</t>
  </si>
  <si>
    <t>polA</t>
  </si>
  <si>
    <t xml:space="preserve">2.7.7.7  </t>
  </si>
  <si>
    <t>DNA polymerase I</t>
  </si>
  <si>
    <t>BVU_RS06105</t>
  </si>
  <si>
    <t xml:space="preserve">BVU_1208  </t>
  </si>
  <si>
    <t xml:space="preserve">     1628166</t>
  </si>
  <si>
    <t xml:space="preserve"> 1629140</t>
  </si>
  <si>
    <t>polyprenyl synthetase family protein</t>
  </si>
  <si>
    <t>BVU_RS06110</t>
  </si>
  <si>
    <t xml:space="preserve">BVU_1209  </t>
  </si>
  <si>
    <t xml:space="preserve">     1629331</t>
  </si>
  <si>
    <t xml:space="preserve"> 1630278</t>
  </si>
  <si>
    <t>deoC</t>
  </si>
  <si>
    <t xml:space="preserve">4.1.2.4  </t>
  </si>
  <si>
    <t>deoxyribose-phosphate aldolase</t>
  </si>
  <si>
    <t>BVU_RS06115</t>
  </si>
  <si>
    <t xml:space="preserve">BVU_1210  </t>
  </si>
  <si>
    <t xml:space="preserve">     1630285</t>
  </si>
  <si>
    <t xml:space="preserve"> 1630605</t>
  </si>
  <si>
    <t>nucleotide pyrophosphohydrolase</t>
  </si>
  <si>
    <t>BVU_RS06120</t>
  </si>
  <si>
    <t xml:space="preserve">BVU_1211  </t>
  </si>
  <si>
    <t xml:space="preserve">     1630605</t>
  </si>
  <si>
    <t xml:space="preserve"> 1631057</t>
  </si>
  <si>
    <t>dtd</t>
  </si>
  <si>
    <t xml:space="preserve">3.1.1.96  </t>
  </si>
  <si>
    <t>D-aminoacyl-tRNA deacylase</t>
  </si>
  <si>
    <t>BVU_RS06125</t>
  </si>
  <si>
    <t xml:space="preserve">BVU_1212  </t>
  </si>
  <si>
    <t xml:space="preserve">     1631215</t>
  </si>
  <si>
    <t xml:space="preserve"> 1633035</t>
  </si>
  <si>
    <t>uvrC</t>
  </si>
  <si>
    <t>excinuclease ABC subunit UvrC</t>
  </si>
  <si>
    <t>BVU_RS06135</t>
  </si>
  <si>
    <t xml:space="preserve">BVU_1213  </t>
  </si>
  <si>
    <t xml:space="preserve">     1633265</t>
  </si>
  <si>
    <t xml:space="preserve"> 1633789</t>
  </si>
  <si>
    <t xml:space="preserve">2.4.2.7  </t>
  </si>
  <si>
    <t>adenine phosphoribosyltransferase</t>
  </si>
  <si>
    <t>BVU_RS06140</t>
  </si>
  <si>
    <t xml:space="preserve">BVU_1214  </t>
  </si>
  <si>
    <t xml:space="preserve">     1633849</t>
  </si>
  <si>
    <t xml:space="preserve"> 1635720</t>
  </si>
  <si>
    <t>mnmG</t>
  </si>
  <si>
    <t>tRNA uridine-5-carboxymethylaminomethyl(34) synthesis enzyme MnmG</t>
  </si>
  <si>
    <t>BVU_RS06145</t>
  </si>
  <si>
    <t xml:space="preserve">BVU_1215  </t>
  </si>
  <si>
    <t xml:space="preserve">     1635867</t>
  </si>
  <si>
    <t xml:space="preserve"> 1637567</t>
  </si>
  <si>
    <t>flotillin family protein</t>
  </si>
  <si>
    <t>BVU_RS06150</t>
  </si>
  <si>
    <t xml:space="preserve">BVU_1216  </t>
  </si>
  <si>
    <t xml:space="preserve">     1637593</t>
  </si>
  <si>
    <t xml:space="preserve"> 1638126</t>
  </si>
  <si>
    <t>BVU_RS06155</t>
  </si>
  <si>
    <t xml:space="preserve">BVU_1217  </t>
  </si>
  <si>
    <t xml:space="preserve">     1638353</t>
  </si>
  <si>
    <t xml:space="preserve"> 1638769</t>
  </si>
  <si>
    <t>ybeY</t>
  </si>
  <si>
    <t>rRNA maturation RNase YbeY</t>
  </si>
  <si>
    <t>BVU_RS06160</t>
  </si>
  <si>
    <t xml:space="preserve">BVU_1218  </t>
  </si>
  <si>
    <t xml:space="preserve">     1638814</t>
  </si>
  <si>
    <t xml:space="preserve"> 1640046</t>
  </si>
  <si>
    <t>spore maturation protein</t>
  </si>
  <si>
    <t>BVU_RS06165</t>
  </si>
  <si>
    <t xml:space="preserve">BVU_1220  </t>
  </si>
  <si>
    <t xml:space="preserve">     1640654</t>
  </si>
  <si>
    <t xml:space="preserve"> 1641384</t>
  </si>
  <si>
    <t>dinD</t>
  </si>
  <si>
    <t>DNA damage-inducible protein D</t>
  </si>
  <si>
    <t>BVU_RS06170</t>
  </si>
  <si>
    <t xml:space="preserve">BVU_1221  </t>
  </si>
  <si>
    <t xml:space="preserve">     1641408</t>
  </si>
  <si>
    <t xml:space="preserve"> 1642205</t>
  </si>
  <si>
    <t>murein L,D-transpeptidase catalytic domain family protein</t>
  </si>
  <si>
    <t>BVU_RS06175</t>
  </si>
  <si>
    <t xml:space="preserve">BVU_1222  </t>
  </si>
  <si>
    <t xml:space="preserve">     1642208</t>
  </si>
  <si>
    <t xml:space="preserve"> 1643227</t>
  </si>
  <si>
    <t>L,D-transpeptidase</t>
  </si>
  <si>
    <t>BVU_RS06180</t>
  </si>
  <si>
    <t xml:space="preserve">BVU_1223  </t>
  </si>
  <si>
    <t xml:space="preserve">     1643435</t>
  </si>
  <si>
    <t xml:space="preserve"> 1644373</t>
  </si>
  <si>
    <t>BVU_RS06185</t>
  </si>
  <si>
    <t xml:space="preserve">BVU_1224  </t>
  </si>
  <si>
    <t xml:space="preserve">     1645185</t>
  </si>
  <si>
    <t xml:space="preserve"> 1645679</t>
  </si>
  <si>
    <t>BVU_RS06190</t>
  </si>
  <si>
    <t xml:space="preserve">BVU_1225  </t>
  </si>
  <si>
    <t xml:space="preserve">     1645724</t>
  </si>
  <si>
    <t xml:space="preserve"> &gt;1646533</t>
  </si>
  <si>
    <t xml:space="preserve"> hypothetical protein</t>
  </si>
  <si>
    <t>BVU_RS06195</t>
  </si>
  <si>
    <t xml:space="preserve">BVU_1226  </t>
  </si>
  <si>
    <t xml:space="preserve">     1646624</t>
  </si>
  <si>
    <t xml:space="preserve"> 1647028</t>
  </si>
  <si>
    <t>BVU_RS06200</t>
  </si>
  <si>
    <t xml:space="preserve">     1647016</t>
  </si>
  <si>
    <t xml:space="preserve"> 1647366</t>
  </si>
  <si>
    <t>BVU_RS06205</t>
  </si>
  <si>
    <t xml:space="preserve">BVU_1228  </t>
  </si>
  <si>
    <t xml:space="preserve">     1647453</t>
  </si>
  <si>
    <t xml:space="preserve"> 1649018</t>
  </si>
  <si>
    <t>BVU_RS06210</t>
  </si>
  <si>
    <t xml:space="preserve">BVU_1229  </t>
  </si>
  <si>
    <t xml:space="preserve">     1649138</t>
  </si>
  <si>
    <t xml:space="preserve"> 1651285</t>
  </si>
  <si>
    <t>BVU_RS06215</t>
  </si>
  <si>
    <t xml:space="preserve">BVU_1230  </t>
  </si>
  <si>
    <t xml:space="preserve">     1651369</t>
  </si>
  <si>
    <t xml:space="preserve"> 1651848</t>
  </si>
  <si>
    <t>BVU_RS06225</t>
  </si>
  <si>
    <t xml:space="preserve">BVU_1231  </t>
  </si>
  <si>
    <t xml:space="preserve">     1652406</t>
  </si>
  <si>
    <t xml:space="preserve"> 1655174</t>
  </si>
  <si>
    <t>BVU_RS06230</t>
  </si>
  <si>
    <t xml:space="preserve">BVU_1232  </t>
  </si>
  <si>
    <t xml:space="preserve">     1655185</t>
  </si>
  <si>
    <t xml:space="preserve"> 1656156</t>
  </si>
  <si>
    <t>metallophosphoesterase</t>
  </si>
  <si>
    <t>BVU_RS06235</t>
  </si>
  <si>
    <t xml:space="preserve">BVU_1233  </t>
  </si>
  <si>
    <t xml:space="preserve">     1656220</t>
  </si>
  <si>
    <t xml:space="preserve"> 1657182</t>
  </si>
  <si>
    <t>calcium/sodium antiporter</t>
  </si>
  <si>
    <t>BVU_RS06240</t>
  </si>
  <si>
    <t xml:space="preserve">BVU_1234  </t>
  </si>
  <si>
    <t xml:space="preserve">     1657257</t>
  </si>
  <si>
    <t xml:space="preserve"> 1658393</t>
  </si>
  <si>
    <t>BVU_RS06245</t>
  </si>
  <si>
    <t xml:space="preserve">BVU_1235  </t>
  </si>
  <si>
    <t xml:space="preserve">     1658424</t>
  </si>
  <si>
    <t xml:space="preserve"> 1660301</t>
  </si>
  <si>
    <t>type IIA DNA topoisomerase subunit B</t>
  </si>
  <si>
    <t>BVU_RS06250</t>
  </si>
  <si>
    <t xml:space="preserve">BVU_1236  </t>
  </si>
  <si>
    <t xml:space="preserve">     1660319</t>
  </si>
  <si>
    <t xml:space="preserve"> 1660774</t>
  </si>
  <si>
    <t>coaD</t>
  </si>
  <si>
    <t xml:space="preserve">2.7.7.3  </t>
  </si>
  <si>
    <t>pantetheine-phosphate adenylyltransferase</t>
  </si>
  <si>
    <t>BVU_RS06255</t>
  </si>
  <si>
    <t xml:space="preserve">BVU_1237  </t>
  </si>
  <si>
    <t xml:space="preserve">     1660777</t>
  </si>
  <si>
    <t xml:space="preserve"> 1662378</t>
  </si>
  <si>
    <t>BVU_RS06260</t>
  </si>
  <si>
    <t xml:space="preserve">BVU_1238  </t>
  </si>
  <si>
    <t xml:space="preserve">     1662482</t>
  </si>
  <si>
    <t xml:space="preserve"> 1663093</t>
  </si>
  <si>
    <t>BVU_RS06265</t>
  </si>
  <si>
    <t xml:space="preserve">BVU_1239  </t>
  </si>
  <si>
    <t xml:space="preserve">     1663284</t>
  </si>
  <si>
    <t xml:space="preserve"> 1663970</t>
  </si>
  <si>
    <t>succinate dehydrogenase/fumarate reductase cytochrome b subunit</t>
  </si>
  <si>
    <t>BVU_RS06270</t>
  </si>
  <si>
    <t xml:space="preserve">BVU_1240  </t>
  </si>
  <si>
    <t xml:space="preserve">     1664005</t>
  </si>
  <si>
    <t xml:space="preserve"> 1665963</t>
  </si>
  <si>
    <t>fumarate reductase/succinate dehydrogenase flavoprotein subunit</t>
  </si>
  <si>
    <t>BVU_RS06275</t>
  </si>
  <si>
    <t xml:space="preserve">BVU_1241  </t>
  </si>
  <si>
    <t xml:space="preserve">     1665984</t>
  </si>
  <si>
    <t xml:space="preserve"> 1666739</t>
  </si>
  <si>
    <t>succinate dehydrogenase/fumarate reductase iron-sulfur subunit</t>
  </si>
  <si>
    <t>BVU_RS06280</t>
  </si>
  <si>
    <t xml:space="preserve">BVU_1242  </t>
  </si>
  <si>
    <t xml:space="preserve">     1666804</t>
  </si>
  <si>
    <t xml:space="preserve"> 1667664</t>
  </si>
  <si>
    <t>BVU_RS06285</t>
  </si>
  <si>
    <t xml:space="preserve">BVU_1243  </t>
  </si>
  <si>
    <t xml:space="preserve">     1668170</t>
  </si>
  <si>
    <t xml:space="preserve"> 1669159</t>
  </si>
  <si>
    <t>BVU_RS06290</t>
  </si>
  <si>
    <t xml:space="preserve">BVU_1244  </t>
  </si>
  <si>
    <t xml:space="preserve">     1669208</t>
  </si>
  <si>
    <t xml:space="preserve"> 1670203</t>
  </si>
  <si>
    <t>DUF5119 domain-containing protein</t>
  </si>
  <si>
    <t>BVU_RS06295</t>
  </si>
  <si>
    <t xml:space="preserve">BVU_1245  </t>
  </si>
  <si>
    <t xml:space="preserve">     1670170</t>
  </si>
  <si>
    <t xml:space="preserve"> 1671537</t>
  </si>
  <si>
    <t>BVU_RS06300</t>
  </si>
  <si>
    <t xml:space="preserve">BVU_1246  </t>
  </si>
  <si>
    <t xml:space="preserve">     1672132</t>
  </si>
  <si>
    <t xml:space="preserve"> 1674015</t>
  </si>
  <si>
    <t>BVU_RS06305</t>
  </si>
  <si>
    <t xml:space="preserve">BVU_1247  </t>
  </si>
  <si>
    <t xml:space="preserve">     1674096</t>
  </si>
  <si>
    <t xml:space="preserve"> 1675211</t>
  </si>
  <si>
    <t>dprA</t>
  </si>
  <si>
    <t>DNA-processing protein DprA</t>
  </si>
  <si>
    <t>BVU_RS06310</t>
  </si>
  <si>
    <t xml:space="preserve">BVU_1248  </t>
  </si>
  <si>
    <t xml:space="preserve">     1675208</t>
  </si>
  <si>
    <t xml:space="preserve"> 1675615</t>
  </si>
  <si>
    <t>BVU_RS06315</t>
  </si>
  <si>
    <t xml:space="preserve">BVU_1249  </t>
  </si>
  <si>
    <t xml:space="preserve">     1675674</t>
  </si>
  <si>
    <t xml:space="preserve"> 1676591</t>
  </si>
  <si>
    <t>tRNA-dihydrouridine synthase family protein</t>
  </si>
  <si>
    <t>BVU_RS06320</t>
  </si>
  <si>
    <t xml:space="preserve">BVU_1250  </t>
  </si>
  <si>
    <t xml:space="preserve">     1677111</t>
  </si>
  <si>
    <t xml:space="preserve"> 1678367</t>
  </si>
  <si>
    <t>BVU_RS06325</t>
  </si>
  <si>
    <t xml:space="preserve">BVU_1251  </t>
  </si>
  <si>
    <t xml:space="preserve">     1678581</t>
  </si>
  <si>
    <t xml:space="preserve"> 1679735</t>
  </si>
  <si>
    <t>fucO</t>
  </si>
  <si>
    <t xml:space="preserve">1.1.1.77  </t>
  </si>
  <si>
    <t>lactaldehyde reductase</t>
  </si>
  <si>
    <t>BVU_RS06330</t>
  </si>
  <si>
    <t xml:space="preserve">BVU_1252  </t>
  </si>
  <si>
    <t xml:space="preserve">     1679910</t>
  </si>
  <si>
    <t xml:space="preserve"> 1680458</t>
  </si>
  <si>
    <t>BVU_RS06335</t>
  </si>
  <si>
    <t xml:space="preserve">BVU_1253  </t>
  </si>
  <si>
    <t xml:space="preserve">     1680497</t>
  </si>
  <si>
    <t xml:space="preserve"> 1683643</t>
  </si>
  <si>
    <t>BVU_RS06340</t>
  </si>
  <si>
    <t xml:space="preserve">BVU_1254  </t>
  </si>
  <si>
    <t xml:space="preserve">     1683661</t>
  </si>
  <si>
    <t xml:space="preserve"> 1685142</t>
  </si>
  <si>
    <t>BVU_RS06345</t>
  </si>
  <si>
    <t xml:space="preserve">BVU_1255  </t>
  </si>
  <si>
    <t xml:space="preserve">     1685168</t>
  </si>
  <si>
    <t xml:space="preserve"> 1686169</t>
  </si>
  <si>
    <t>metallophosphoesterase family protein</t>
  </si>
  <si>
    <t>BVU_RS06350</t>
  </si>
  <si>
    <t xml:space="preserve">BVU_1256  </t>
  </si>
  <si>
    <t xml:space="preserve">     1686327</t>
  </si>
  <si>
    <t xml:space="preserve"> 1687592</t>
  </si>
  <si>
    <t>DUF2851 family protein</t>
  </si>
  <si>
    <t>BVU_RS06355</t>
  </si>
  <si>
    <t xml:space="preserve">BVU_1257  </t>
  </si>
  <si>
    <t xml:space="preserve">     1687676</t>
  </si>
  <si>
    <t xml:space="preserve"> 1688431</t>
  </si>
  <si>
    <t>dapB</t>
  </si>
  <si>
    <t xml:space="preserve">1.17.1.8  </t>
  </si>
  <si>
    <t>4-hydroxy-tetrahydrodipicolinate reductase</t>
  </si>
  <si>
    <t>BVU_RS06360</t>
  </si>
  <si>
    <t xml:space="preserve">BVU_1258  </t>
  </si>
  <si>
    <t xml:space="preserve">     1688435</t>
  </si>
  <si>
    <t xml:space="preserve"> 1689859</t>
  </si>
  <si>
    <t>S26 family signal peptidase</t>
  </si>
  <si>
    <t>BVU_RS06365</t>
  </si>
  <si>
    <t xml:space="preserve">BVU_1259  </t>
  </si>
  <si>
    <t xml:space="preserve">     1689897</t>
  </si>
  <si>
    <t xml:space="preserve"> 1690760</t>
  </si>
  <si>
    <t>BVU_RS06370</t>
  </si>
  <si>
    <t xml:space="preserve">BVU_1260  </t>
  </si>
  <si>
    <t xml:space="preserve">     1690760</t>
  </si>
  <si>
    <t xml:space="preserve"> 1691416</t>
  </si>
  <si>
    <t>WbqC family protein</t>
  </si>
  <si>
    <t>BVU_RS06375</t>
  </si>
  <si>
    <t xml:space="preserve">BVU_1261  </t>
  </si>
  <si>
    <t xml:space="preserve">     1691421</t>
  </si>
  <si>
    <t xml:space="preserve"> 1692233</t>
  </si>
  <si>
    <t>SDR family oxidoreductase</t>
  </si>
  <si>
    <t>BVU_RS06380</t>
  </si>
  <si>
    <t xml:space="preserve">BVU_1262  </t>
  </si>
  <si>
    <t xml:space="preserve">     1692273</t>
  </si>
  <si>
    <t xml:space="preserve"> 1693448</t>
  </si>
  <si>
    <t>uxuA</t>
  </si>
  <si>
    <t xml:space="preserve">4.2.1.8  </t>
  </si>
  <si>
    <t>mannonate dehydratase</t>
  </si>
  <si>
    <t>BVU_RS06385</t>
  </si>
  <si>
    <t xml:space="preserve">BVU_1263  </t>
  </si>
  <si>
    <t xml:space="preserve">     1693714</t>
  </si>
  <si>
    <t xml:space="preserve"> 1695072</t>
  </si>
  <si>
    <t>BVU_RS06390</t>
  </si>
  <si>
    <t xml:space="preserve">BVU_1264  </t>
  </si>
  <si>
    <t xml:space="preserve">     1695342</t>
  </si>
  <si>
    <t xml:space="preserve"> 1698596</t>
  </si>
  <si>
    <t>BVU_RS06395</t>
  </si>
  <si>
    <t xml:space="preserve">BVU_1265  </t>
  </si>
  <si>
    <t xml:space="preserve">     1698609</t>
  </si>
  <si>
    <t xml:space="preserve"> 1700450</t>
  </si>
  <si>
    <t>BVU_RS06400</t>
  </si>
  <si>
    <t xml:space="preserve">BVU_1266  </t>
  </si>
  <si>
    <t xml:space="preserve">     1700484</t>
  </si>
  <si>
    <t xml:space="preserve"> 1702064</t>
  </si>
  <si>
    <t>BVU_RS06405</t>
  </si>
  <si>
    <t xml:space="preserve">BVU_1267  </t>
  </si>
  <si>
    <t xml:space="preserve">     1702121</t>
  </si>
  <si>
    <t xml:space="preserve"> 1706008</t>
  </si>
  <si>
    <t>BVU_RS06410</t>
  </si>
  <si>
    <t xml:space="preserve">BVU_1268  </t>
  </si>
  <si>
    <t xml:space="preserve">     1706214</t>
  </si>
  <si>
    <t xml:space="preserve"> 1708670</t>
  </si>
  <si>
    <t>glycoside hydrolase family 95 protein</t>
  </si>
  <si>
    <t>BVU_RS06415</t>
  </si>
  <si>
    <t xml:space="preserve">BVU_1269  </t>
  </si>
  <si>
    <t xml:space="preserve">     1708769</t>
  </si>
  <si>
    <t xml:space="preserve"> 1709989</t>
  </si>
  <si>
    <t>BVU_RS06420</t>
  </si>
  <si>
    <t xml:space="preserve">BVU_1270  </t>
  </si>
  <si>
    <t xml:space="preserve">     1710095</t>
  </si>
  <si>
    <t xml:space="preserve"> 1710628</t>
  </si>
  <si>
    <t>BVU_RS06425</t>
  </si>
  <si>
    <t xml:space="preserve">BVU_1271  </t>
  </si>
  <si>
    <t xml:space="preserve">     1710646</t>
  </si>
  <si>
    <t xml:space="preserve"> 1711248</t>
  </si>
  <si>
    <t>SIS domain-containing protein</t>
  </si>
  <si>
    <t>BVU_RS06430</t>
  </si>
  <si>
    <t xml:space="preserve">BVU_1272  </t>
  </si>
  <si>
    <t xml:space="preserve">     1711359</t>
  </si>
  <si>
    <t xml:space="preserve"> 1712279</t>
  </si>
  <si>
    <t>carbohydrate kinase</t>
  </si>
  <si>
    <t>BVU_RS06435</t>
  </si>
  <si>
    <t xml:space="preserve">BVU_1273  </t>
  </si>
  <si>
    <t xml:space="preserve">     1712319</t>
  </si>
  <si>
    <t xml:space="preserve"> 1713356</t>
  </si>
  <si>
    <t>glycoside hydrolase family 18 protein</t>
  </si>
  <si>
    <t>BVU_RS06440</t>
  </si>
  <si>
    <t xml:space="preserve">BVU_1274  </t>
  </si>
  <si>
    <t xml:space="preserve">     1713367</t>
  </si>
  <si>
    <t xml:space="preserve"> 1715889</t>
  </si>
  <si>
    <t>M1 family aminopeptidase</t>
  </si>
  <si>
    <t>BVU_RS06445</t>
  </si>
  <si>
    <t xml:space="preserve">BVU_1275  </t>
  </si>
  <si>
    <t xml:space="preserve">     1715893</t>
  </si>
  <si>
    <t xml:space="preserve"> 1717020</t>
  </si>
  <si>
    <t>BVU_RS06450</t>
  </si>
  <si>
    <t xml:space="preserve">BVU_1276  </t>
  </si>
  <si>
    <t xml:space="preserve">     1717020</t>
  </si>
  <si>
    <t xml:space="preserve"> 1717799</t>
  </si>
  <si>
    <t>BVU_RS06455</t>
  </si>
  <si>
    <t xml:space="preserve">BVU_1277  </t>
  </si>
  <si>
    <t xml:space="preserve">     1718392</t>
  </si>
  <si>
    <t xml:space="preserve"> 1718883</t>
  </si>
  <si>
    <t>BVU_RS06460</t>
  </si>
  <si>
    <t xml:space="preserve">BVU_1278  </t>
  </si>
  <si>
    <t xml:space="preserve">     1718932</t>
  </si>
  <si>
    <t xml:space="preserve"> 1722057</t>
  </si>
  <si>
    <t>PL29 family lyase N-terminal domain-containing protein</t>
  </si>
  <si>
    <t>BVU_RS06465</t>
  </si>
  <si>
    <t xml:space="preserve">BVU_1279  </t>
  </si>
  <si>
    <t xml:space="preserve">     1722146</t>
  </si>
  <si>
    <t xml:space="preserve"> 1723261</t>
  </si>
  <si>
    <t>clostripain-related cysteine peptidase</t>
  </si>
  <si>
    <t>BVU_RS06475</t>
  </si>
  <si>
    <t xml:space="preserve">BVU_1280  </t>
  </si>
  <si>
    <t xml:space="preserve">     1723527</t>
  </si>
  <si>
    <t xml:space="preserve"> 1725137</t>
  </si>
  <si>
    <t>BVU_RS06480</t>
  </si>
  <si>
    <t xml:space="preserve">BVU_1281  </t>
  </si>
  <si>
    <t xml:space="preserve">     1725435</t>
  </si>
  <si>
    <t xml:space="preserve"> 1726430</t>
  </si>
  <si>
    <t>BVU_RS06485</t>
  </si>
  <si>
    <t xml:space="preserve">BVU_1282  </t>
  </si>
  <si>
    <t xml:space="preserve">     1726427</t>
  </si>
  <si>
    <t xml:space="preserve"> 1727743</t>
  </si>
  <si>
    <t>BVU_RS06490</t>
  </si>
  <si>
    <t xml:space="preserve">BVU_1283  </t>
  </si>
  <si>
    <t xml:space="preserve">     1727871</t>
  </si>
  <si>
    <t xml:space="preserve"> 1729484</t>
  </si>
  <si>
    <t>BVU_RS06500</t>
  </si>
  <si>
    <t xml:space="preserve">BVU_1285  </t>
  </si>
  <si>
    <t xml:space="preserve">     1730815</t>
  </si>
  <si>
    <t xml:space="preserve"> 1732470</t>
  </si>
  <si>
    <t>BVU_RS06505</t>
  </si>
  <si>
    <t xml:space="preserve">BVU_1286  </t>
  </si>
  <si>
    <t xml:space="preserve">     1732643</t>
  </si>
  <si>
    <t xml:space="preserve"> 1735369</t>
  </si>
  <si>
    <t>BVU_RS21375</t>
  </si>
  <si>
    <t xml:space="preserve">BVU_1287  </t>
  </si>
  <si>
    <t xml:space="preserve">     1735431</t>
  </si>
  <si>
    <t xml:space="preserve"> &gt;1735688</t>
  </si>
  <si>
    <t xml:space="preserve"> helix-turn-helix domain-containing protein</t>
  </si>
  <si>
    <t>BVU_RS06510</t>
  </si>
  <si>
    <t xml:space="preserve">BVU_1288  </t>
  </si>
  <si>
    <t xml:space="preserve">     1735775</t>
  </si>
  <si>
    <t xml:space="preserve"> 1736893</t>
  </si>
  <si>
    <t>BVU_RS06515</t>
  </si>
  <si>
    <t xml:space="preserve">BVU_1289  </t>
  </si>
  <si>
    <t xml:space="preserve">     1737020</t>
  </si>
  <si>
    <t xml:space="preserve"> 1738048</t>
  </si>
  <si>
    <t>ruvB</t>
  </si>
  <si>
    <t>Holliday junction branch migration DNA helicase RuvB</t>
  </si>
  <si>
    <t>BVU_RS06520</t>
  </si>
  <si>
    <t xml:space="preserve">BVU_1290  </t>
  </si>
  <si>
    <t xml:space="preserve">     1738052</t>
  </si>
  <si>
    <t xml:space="preserve"> 1739497</t>
  </si>
  <si>
    <t>BVU_RS06525</t>
  </si>
  <si>
    <t xml:space="preserve">BVU_1291  </t>
  </si>
  <si>
    <t xml:space="preserve">     1739500</t>
  </si>
  <si>
    <t xml:space="preserve"> 1740864</t>
  </si>
  <si>
    <t>TIGR00341 family protein</t>
  </si>
  <si>
    <t>BVU_RS06530</t>
  </si>
  <si>
    <t xml:space="preserve">BVU_1292  </t>
  </si>
  <si>
    <t xml:space="preserve">     1740869</t>
  </si>
  <si>
    <t xml:space="preserve"> 1742995</t>
  </si>
  <si>
    <t>S46 family peptidase</t>
  </si>
  <si>
    <t>BVU_RS06535</t>
  </si>
  <si>
    <t xml:space="preserve">BVU_1293  </t>
  </si>
  <si>
    <t xml:space="preserve">     1743316</t>
  </si>
  <si>
    <t xml:space="preserve"> 1745190</t>
  </si>
  <si>
    <t>BVU_RS06540</t>
  </si>
  <si>
    <t xml:space="preserve">BVU_1294  </t>
  </si>
  <si>
    <t xml:space="preserve">     1745452</t>
  </si>
  <si>
    <t xml:space="preserve"> 1745664</t>
  </si>
  <si>
    <t>helix-turn-helix transcriptional regulator</t>
  </si>
  <si>
    <t>BVU_RS06550</t>
  </si>
  <si>
    <t xml:space="preserve">BVU_1295  </t>
  </si>
  <si>
    <t xml:space="preserve">     1745936</t>
  </si>
  <si>
    <t xml:space="preserve"> 1746583</t>
  </si>
  <si>
    <t>DUF2975 domain-containing protein</t>
  </si>
  <si>
    <t>BVU_RS06555</t>
  </si>
  <si>
    <t xml:space="preserve">BVU_1296  </t>
  </si>
  <si>
    <t xml:space="preserve">     1746600</t>
  </si>
  <si>
    <t xml:space="preserve"> 1747247</t>
  </si>
  <si>
    <t>BVU_RS06560</t>
  </si>
  <si>
    <t xml:space="preserve">BVU_1297  </t>
  </si>
  <si>
    <t xml:space="preserve">     1747256</t>
  </si>
  <si>
    <t xml:space="preserve"> 1748086</t>
  </si>
  <si>
    <t>CPBP family intramembrane metalloprotease</t>
  </si>
  <si>
    <t>BVU_RS06565</t>
  </si>
  <si>
    <t xml:space="preserve">BVU_1298  </t>
  </si>
  <si>
    <t xml:space="preserve">     1748259</t>
  </si>
  <si>
    <t xml:space="preserve"> 1748558</t>
  </si>
  <si>
    <t>BVU_RS06570</t>
  </si>
  <si>
    <t xml:space="preserve">BVU_1299  </t>
  </si>
  <si>
    <t xml:space="preserve">     1748558</t>
  </si>
  <si>
    <t xml:space="preserve"> 1748977</t>
  </si>
  <si>
    <t>BVU_RS06580</t>
  </si>
  <si>
    <t xml:space="preserve">BVU_1300  </t>
  </si>
  <si>
    <t xml:space="preserve">     1749356</t>
  </si>
  <si>
    <t xml:space="preserve"> 1750276</t>
  </si>
  <si>
    <t xml:space="preserve">2.7.1.26 </t>
  </si>
  <si>
    <t>bifunctional riboflavin kinase/FAD synthetase</t>
  </si>
  <si>
    <t>BVU_RS06585</t>
  </si>
  <si>
    <t xml:space="preserve">BVU_1301  </t>
  </si>
  <si>
    <t xml:space="preserve">     1750276</t>
  </si>
  <si>
    <t xml:space="preserve"> 1750890</t>
  </si>
  <si>
    <t>HAD family phosphatase</t>
  </si>
  <si>
    <t>BVU_RS06590</t>
  </si>
  <si>
    <t xml:space="preserve">BVU_1302  </t>
  </si>
  <si>
    <t xml:space="preserve">     1750918</t>
  </si>
  <si>
    <t xml:space="preserve"> 1753548</t>
  </si>
  <si>
    <t xml:space="preserve">7.2.2.10  </t>
  </si>
  <si>
    <t>calcium-translocating P-type ATPase, PMCA-type</t>
  </si>
  <si>
    <t>BVU_RS06600</t>
  </si>
  <si>
    <t xml:space="preserve">     1753890</t>
  </si>
  <si>
    <t xml:space="preserve"> 1754093</t>
  </si>
  <si>
    <t>BVU_RS06605</t>
  </si>
  <si>
    <t xml:space="preserve">BVU_1304  </t>
  </si>
  <si>
    <t xml:space="preserve">     1754427</t>
  </si>
  <si>
    <t xml:space="preserve"> 1755725</t>
  </si>
  <si>
    <t>BVU_RS06610</t>
  </si>
  <si>
    <t xml:space="preserve">BVU_1305  </t>
  </si>
  <si>
    <t xml:space="preserve">     1755782</t>
  </si>
  <si>
    <t xml:space="preserve"> 1756279</t>
  </si>
  <si>
    <t>BVU_RS06615</t>
  </si>
  <si>
    <t xml:space="preserve">BVU_1306  </t>
  </si>
  <si>
    <t xml:space="preserve">     1756292</t>
  </si>
  <si>
    <t xml:space="preserve"> 1756939</t>
  </si>
  <si>
    <t>BVU_RS06620</t>
  </si>
  <si>
    <t xml:space="preserve">BVU_1307  </t>
  </si>
  <si>
    <t xml:space="preserve">     1757119</t>
  </si>
  <si>
    <t xml:space="preserve"> 1757367</t>
  </si>
  <si>
    <t>BVU_RS06625</t>
  </si>
  <si>
    <t xml:space="preserve">BVU_1308  </t>
  </si>
  <si>
    <t xml:space="preserve">     1757572</t>
  </si>
  <si>
    <t xml:space="preserve"> 1757790</t>
  </si>
  <si>
    <t>DUF6132 family protein</t>
  </si>
  <si>
    <t>BVU_RS06630</t>
  </si>
  <si>
    <t xml:space="preserve">BVU_1309  </t>
  </si>
  <si>
    <t xml:space="preserve">     1757793</t>
  </si>
  <si>
    <t xml:space="preserve"> 1758272</t>
  </si>
  <si>
    <t>trxA</t>
  </si>
  <si>
    <t>thioredoxin</t>
  </si>
  <si>
    <t>BVU_RS06635</t>
  </si>
  <si>
    <t xml:space="preserve">BVU_1310  </t>
  </si>
  <si>
    <t xml:space="preserve">     1758310</t>
  </si>
  <si>
    <t xml:space="preserve"> 1758657</t>
  </si>
  <si>
    <t>BVU_RS06640</t>
  </si>
  <si>
    <t xml:space="preserve">BVU_1311  </t>
  </si>
  <si>
    <t xml:space="preserve">     1758681</t>
  </si>
  <si>
    <t xml:space="preserve"> 1759346</t>
  </si>
  <si>
    <t>M15 family metallopeptidase</t>
  </si>
  <si>
    <t>BVU_RS06645</t>
  </si>
  <si>
    <t xml:space="preserve">BVU_1312  </t>
  </si>
  <si>
    <t xml:space="preserve">     1759350</t>
  </si>
  <si>
    <t xml:space="preserve"> 1760534</t>
  </si>
  <si>
    <t>BVU_RS06650</t>
  </si>
  <si>
    <t xml:space="preserve">BVU_1313  </t>
  </si>
  <si>
    <t xml:space="preserve">     1760531</t>
  </si>
  <si>
    <t xml:space="preserve"> 1761214</t>
  </si>
  <si>
    <t>BVU_RS06655</t>
  </si>
  <si>
    <t xml:space="preserve">BVU_1314  </t>
  </si>
  <si>
    <t xml:space="preserve">     1761219</t>
  </si>
  <si>
    <t xml:space="preserve"> 1762757</t>
  </si>
  <si>
    <t>BVU_RS06660</t>
  </si>
  <si>
    <t xml:space="preserve">BVU_1315  </t>
  </si>
  <si>
    <t xml:space="preserve">     1762809</t>
  </si>
  <si>
    <t xml:space="preserve"> 1764881</t>
  </si>
  <si>
    <t>outer membrane beta-barrel family protein</t>
  </si>
  <si>
    <t>BVU_RS06665</t>
  </si>
  <si>
    <t xml:space="preserve">BVU_1316  </t>
  </si>
  <si>
    <t xml:space="preserve">     1764917</t>
  </si>
  <si>
    <t xml:space="preserve"> 1765345</t>
  </si>
  <si>
    <t>SufE family protein</t>
  </si>
  <si>
    <t>BVU_RS06670</t>
  </si>
  <si>
    <t xml:space="preserve">BVU_1317  </t>
  </si>
  <si>
    <t xml:space="preserve">     1765357</t>
  </si>
  <si>
    <t xml:space="preserve"> 1766361</t>
  </si>
  <si>
    <t>M28 family peptidase</t>
  </si>
  <si>
    <t>BVU_RS06675</t>
  </si>
  <si>
    <t xml:space="preserve">BVU_1318  </t>
  </si>
  <si>
    <t xml:space="preserve">     1766430</t>
  </si>
  <si>
    <t xml:space="preserve"> 1768187</t>
  </si>
  <si>
    <t>gamma-glutamyl-gamma-aminobutyrate hydrolase family protein</t>
  </si>
  <si>
    <t>BVU_RS06680</t>
  </si>
  <si>
    <t xml:space="preserve">BVU_1319  </t>
  </si>
  <si>
    <t xml:space="preserve">     1768270</t>
  </si>
  <si>
    <t xml:space="preserve"> 1769178</t>
  </si>
  <si>
    <t>phosphate acyltransferase</t>
  </si>
  <si>
    <t>BVU_RS06685</t>
  </si>
  <si>
    <t xml:space="preserve">BVU_1320  </t>
  </si>
  <si>
    <t xml:space="preserve">     1769277</t>
  </si>
  <si>
    <t xml:space="preserve"> 1770341</t>
  </si>
  <si>
    <t>buk</t>
  </si>
  <si>
    <t xml:space="preserve">2.7.2.7  </t>
  </si>
  <si>
    <t>butyrate kinase</t>
  </si>
  <si>
    <t>BVU_RS06690</t>
  </si>
  <si>
    <t xml:space="preserve">BVU_1321  </t>
  </si>
  <si>
    <t xml:space="preserve">     1770479</t>
  </si>
  <si>
    <t xml:space="preserve"> 1771729</t>
  </si>
  <si>
    <t>BVU_RS06695</t>
  </si>
  <si>
    <t xml:space="preserve">BVU_1322  </t>
  </si>
  <si>
    <t xml:space="preserve">     1772330</t>
  </si>
  <si>
    <t xml:space="preserve"> 1773895</t>
  </si>
  <si>
    <t>BVU_RS06700</t>
  </si>
  <si>
    <t xml:space="preserve">     1773982</t>
  </si>
  <si>
    <t xml:space="preserve"> 1774332</t>
  </si>
  <si>
    <t>BVU_RS06705</t>
  </si>
  <si>
    <t xml:space="preserve">BVU_1324  </t>
  </si>
  <si>
    <t xml:space="preserve">     1774320</t>
  </si>
  <si>
    <t xml:space="preserve"> 1774724</t>
  </si>
  <si>
    <t>BVU_RS06710</t>
  </si>
  <si>
    <t xml:space="preserve">BVU_1325  </t>
  </si>
  <si>
    <t xml:space="preserve">     1774997</t>
  </si>
  <si>
    <t xml:space="preserve"> 1775305</t>
  </si>
  <si>
    <t>BVU_RS06715</t>
  </si>
  <si>
    <t xml:space="preserve">BVU_1326  </t>
  </si>
  <si>
    <t xml:space="preserve">     1775248</t>
  </si>
  <si>
    <t xml:space="preserve"> 1775976</t>
  </si>
  <si>
    <t>BVU_RS06720</t>
  </si>
  <si>
    <t xml:space="preserve">BVU_1327  </t>
  </si>
  <si>
    <t xml:space="preserve">     1776002</t>
  </si>
  <si>
    <t xml:space="preserve"> 1776445</t>
  </si>
  <si>
    <t>BVU_RS06725</t>
  </si>
  <si>
    <t xml:space="preserve">BVU_1328  </t>
  </si>
  <si>
    <t xml:space="preserve">     1776645</t>
  </si>
  <si>
    <t xml:space="preserve"> 1776959</t>
  </si>
  <si>
    <t>DUF4491 family protein</t>
  </si>
  <si>
    <t>BVU_RS06730</t>
  </si>
  <si>
    <t xml:space="preserve">BVU_1329  </t>
  </si>
  <si>
    <t xml:space="preserve">     1776966</t>
  </si>
  <si>
    <t xml:space="preserve"> 1777424</t>
  </si>
  <si>
    <t>Lrp/AsnC ligand binding domain-containing protein</t>
  </si>
  <si>
    <t>BVU_RS06735</t>
  </si>
  <si>
    <t xml:space="preserve">BVU_1330  </t>
  </si>
  <si>
    <t xml:space="preserve">     1777541</t>
  </si>
  <si>
    <t xml:space="preserve"> 1777924</t>
  </si>
  <si>
    <t>BVU_RS06740</t>
  </si>
  <si>
    <t xml:space="preserve">BVU_1331  </t>
  </si>
  <si>
    <t xml:space="preserve">     1777947</t>
  </si>
  <si>
    <t xml:space="preserve"> 1779233</t>
  </si>
  <si>
    <t>hemolysin family protein</t>
  </si>
  <si>
    <t>BVU_RS06745</t>
  </si>
  <si>
    <t xml:space="preserve">BVU_1332  </t>
  </si>
  <si>
    <t xml:space="preserve">     1779368</t>
  </si>
  <si>
    <t xml:space="preserve"> 1779892</t>
  </si>
  <si>
    <t>BVU_RS06750</t>
  </si>
  <si>
    <t xml:space="preserve">BVU_1333  </t>
  </si>
  <si>
    <t xml:space="preserve">     1779902</t>
  </si>
  <si>
    <t xml:space="preserve"> 1782805</t>
  </si>
  <si>
    <t>BVU_RS06755</t>
  </si>
  <si>
    <t xml:space="preserve">BVU_1334  </t>
  </si>
  <si>
    <t xml:space="preserve">     1782829</t>
  </si>
  <si>
    <t xml:space="preserve"> 1784526</t>
  </si>
  <si>
    <t>BVU_RS06760</t>
  </si>
  <si>
    <t xml:space="preserve">BVU_1335  </t>
  </si>
  <si>
    <t xml:space="preserve">     1784648</t>
  </si>
  <si>
    <t xml:space="preserve"> 1787086</t>
  </si>
  <si>
    <t>topA</t>
  </si>
  <si>
    <t xml:space="preserve">5.6.2.1  </t>
  </si>
  <si>
    <t>type I DNA topoisomerase</t>
  </si>
  <si>
    <t>BVU_RS06765</t>
  </si>
  <si>
    <t xml:space="preserve">BVU_1336  </t>
  </si>
  <si>
    <t xml:space="preserve">     1787083</t>
  </si>
  <si>
    <t xml:space="preserve"> 1787610</t>
  </si>
  <si>
    <t xml:space="preserve">2.7.1.71  </t>
  </si>
  <si>
    <t>shikimate kinase</t>
  </si>
  <si>
    <t>BVU_RS06770</t>
  </si>
  <si>
    <t xml:space="preserve">BVU_1337  </t>
  </si>
  <si>
    <t xml:space="preserve">     1787652</t>
  </si>
  <si>
    <t xml:space="preserve"> 1789544</t>
  </si>
  <si>
    <t>speA</t>
  </si>
  <si>
    <t xml:space="preserve">4.1.1.19  </t>
  </si>
  <si>
    <t>biosynthetic arginine decarboxylase</t>
  </si>
  <si>
    <t>BVU_RS06775</t>
  </si>
  <si>
    <t xml:space="preserve">BVU_1338  </t>
  </si>
  <si>
    <t xml:space="preserve">     1789549</t>
  </si>
  <si>
    <t xml:space="preserve"> 1790322</t>
  </si>
  <si>
    <t>argB</t>
  </si>
  <si>
    <t xml:space="preserve">2.7.2.8  </t>
  </si>
  <si>
    <t>acetylglutamate kinase</t>
  </si>
  <si>
    <t>BVU_RS06780</t>
  </si>
  <si>
    <t xml:space="preserve">BVU_1339  </t>
  </si>
  <si>
    <t xml:space="preserve">     1790386</t>
  </si>
  <si>
    <t xml:space="preserve"> 1790895</t>
  </si>
  <si>
    <t>BVU_RS06785</t>
  </si>
  <si>
    <t xml:space="preserve">BVU_1340  </t>
  </si>
  <si>
    <t xml:space="preserve">     1790885</t>
  </si>
  <si>
    <t xml:space="preserve"> 1791364</t>
  </si>
  <si>
    <t>BVU_RS06790</t>
  </si>
  <si>
    <t xml:space="preserve">BVU_1341  </t>
  </si>
  <si>
    <t xml:space="preserve">     1791562</t>
  </si>
  <si>
    <t xml:space="preserve"> 1792293</t>
  </si>
  <si>
    <t>BVU_RS06795</t>
  </si>
  <si>
    <t xml:space="preserve">BVU_1342  </t>
  </si>
  <si>
    <t xml:space="preserve">     1792400</t>
  </si>
  <si>
    <t xml:space="preserve"> 1793104</t>
  </si>
  <si>
    <t>M48 family metallopeptidase</t>
  </si>
  <si>
    <t>BVU_RS06800</t>
  </si>
  <si>
    <t xml:space="preserve">BVU_1343  </t>
  </si>
  <si>
    <t xml:space="preserve">     1793125</t>
  </si>
  <si>
    <t xml:space="preserve"> 1794435</t>
  </si>
  <si>
    <t>acetylxylan esterase</t>
  </si>
  <si>
    <t>BVU_RS06805</t>
  </si>
  <si>
    <t xml:space="preserve">BVU_1344  </t>
  </si>
  <si>
    <t xml:space="preserve">     1794540</t>
  </si>
  <si>
    <t xml:space="preserve"> 1795190</t>
  </si>
  <si>
    <t>YbjN domain-containing protein</t>
  </si>
  <si>
    <t>BVU_RS06810</t>
  </si>
  <si>
    <t xml:space="preserve">BVU_1345  </t>
  </si>
  <si>
    <t xml:space="preserve">     1795320</t>
  </si>
  <si>
    <t xml:space="preserve"> 1795616</t>
  </si>
  <si>
    <t>BVU_RS06815</t>
  </si>
  <si>
    <t xml:space="preserve">BVU_1346  </t>
  </si>
  <si>
    <t xml:space="preserve">     1796225</t>
  </si>
  <si>
    <t xml:space="preserve"> 1796725</t>
  </si>
  <si>
    <t>BVU_RS06820</t>
  </si>
  <si>
    <t xml:space="preserve">BVU_1347  </t>
  </si>
  <si>
    <t xml:space="preserve">     1796791</t>
  </si>
  <si>
    <t xml:space="preserve"> 1799277</t>
  </si>
  <si>
    <t>BVU_RS22505</t>
  </si>
  <si>
    <t xml:space="preserve">     1799466</t>
  </si>
  <si>
    <t xml:space="preserve"> 1799627</t>
  </si>
  <si>
    <t>BVU_RS06825</t>
  </si>
  <si>
    <t xml:space="preserve">BVU_1348  </t>
  </si>
  <si>
    <t xml:space="preserve">     1799617</t>
  </si>
  <si>
    <t xml:space="preserve"> 1800573</t>
  </si>
  <si>
    <t>BVU_RS06830</t>
  </si>
  <si>
    <t xml:space="preserve">BVU_1349  </t>
  </si>
  <si>
    <t xml:space="preserve">     1800570</t>
  </si>
  <si>
    <t xml:space="preserve"> 1801640</t>
  </si>
  <si>
    <t>BVU_RS06835</t>
  </si>
  <si>
    <t xml:space="preserve">BVU_1350  </t>
  </si>
  <si>
    <t xml:space="preserve">     1801661</t>
  </si>
  <si>
    <t xml:space="preserve"> 1801909</t>
  </si>
  <si>
    <t>BVU_RS06840</t>
  </si>
  <si>
    <t xml:space="preserve">BVU_1351  </t>
  </si>
  <si>
    <t xml:space="preserve">     1802123</t>
  </si>
  <si>
    <t xml:space="preserve"> 1803283</t>
  </si>
  <si>
    <t>araJ</t>
  </si>
  <si>
    <t>MFS transporter AraJ</t>
  </si>
  <si>
    <t>BVU_RS06845</t>
  </si>
  <si>
    <t xml:space="preserve">BVU_1352  </t>
  </si>
  <si>
    <t xml:space="preserve">     1803244</t>
  </si>
  <si>
    <t xml:space="preserve"> 1803663</t>
  </si>
  <si>
    <t>BVU_RS06850</t>
  </si>
  <si>
    <t xml:space="preserve">BVU_1353  </t>
  </si>
  <si>
    <t xml:space="preserve">     1803802</t>
  </si>
  <si>
    <t xml:space="preserve"> 1804269</t>
  </si>
  <si>
    <t>rimP</t>
  </si>
  <si>
    <t>ribosome assembly cofactor RimP</t>
  </si>
  <si>
    <t>BVU_RS06855</t>
  </si>
  <si>
    <t xml:space="preserve">BVU_1354  </t>
  </si>
  <si>
    <t xml:space="preserve">     1804272</t>
  </si>
  <si>
    <t xml:space="preserve"> 1805528</t>
  </si>
  <si>
    <t>nusA</t>
  </si>
  <si>
    <t>transcription termination factor NusA</t>
  </si>
  <si>
    <t>BVU_RS06860</t>
  </si>
  <si>
    <t xml:space="preserve">BVU_1355  </t>
  </si>
  <si>
    <t xml:space="preserve">     1805570</t>
  </si>
  <si>
    <t xml:space="preserve"> 1808581</t>
  </si>
  <si>
    <t>infB</t>
  </si>
  <si>
    <t>translation initiation factor IF-2</t>
  </si>
  <si>
    <t>BVU_RS06865</t>
  </si>
  <si>
    <t xml:space="preserve">BVU_1356  </t>
  </si>
  <si>
    <t xml:space="preserve">     1808720</t>
  </si>
  <si>
    <t xml:space="preserve"> 1809223</t>
  </si>
  <si>
    <t>CvpA family protein</t>
  </si>
  <si>
    <t>BVU_RS06870</t>
  </si>
  <si>
    <t xml:space="preserve">BVU_1357  </t>
  </si>
  <si>
    <t xml:space="preserve">     1809231</t>
  </si>
  <si>
    <t xml:space="preserve"> 1810682</t>
  </si>
  <si>
    <t>sufB</t>
  </si>
  <si>
    <t>Fe-S cluster assembly protein SufB</t>
  </si>
  <si>
    <t>BVU_RS06875</t>
  </si>
  <si>
    <t xml:space="preserve">BVU_1358  </t>
  </si>
  <si>
    <t xml:space="preserve">     1810710</t>
  </si>
  <si>
    <t xml:space="preserve"> 1811462</t>
  </si>
  <si>
    <t>sufC</t>
  </si>
  <si>
    <t>Fe-S cluster assembly ATPase SufC</t>
  </si>
  <si>
    <t>BVU_RS06880</t>
  </si>
  <si>
    <t xml:space="preserve">BVU_1359  </t>
  </si>
  <si>
    <t xml:space="preserve">     1811492</t>
  </si>
  <si>
    <t xml:space="preserve"> 1812835</t>
  </si>
  <si>
    <t>sufD</t>
  </si>
  <si>
    <t>Fe-S cluster assembly protein SufD</t>
  </si>
  <si>
    <t>BVU_RS06885</t>
  </si>
  <si>
    <t xml:space="preserve">BVU_1360  </t>
  </si>
  <si>
    <t xml:space="preserve">     1812842</t>
  </si>
  <si>
    <t xml:space="preserve"> 1814056</t>
  </si>
  <si>
    <t>cysteine desulfurase</t>
  </si>
  <si>
    <t>BVU_RS06890</t>
  </si>
  <si>
    <t xml:space="preserve">BVU_1361  </t>
  </si>
  <si>
    <t xml:space="preserve">     1814146</t>
  </si>
  <si>
    <t xml:space="preserve"> 1815801</t>
  </si>
  <si>
    <t>BVU_RS06900</t>
  </si>
  <si>
    <t xml:space="preserve">BVU_1363  </t>
  </si>
  <si>
    <t xml:space="preserve">     1816737</t>
  </si>
  <si>
    <t xml:space="preserve"> 1817159</t>
  </si>
  <si>
    <t>BVU_RS06905</t>
  </si>
  <si>
    <t xml:space="preserve">BVU_1364  </t>
  </si>
  <si>
    <t xml:space="preserve">     1817318</t>
  </si>
  <si>
    <t xml:space="preserve"> 1819252</t>
  </si>
  <si>
    <t>BVU_RS06910</t>
  </si>
  <si>
    <t xml:space="preserve">BVU_1365  </t>
  </si>
  <si>
    <t xml:space="preserve">     1819270</t>
  </si>
  <si>
    <t xml:space="preserve"> 1822446</t>
  </si>
  <si>
    <t>BVU_RS06915</t>
  </si>
  <si>
    <t xml:space="preserve">BVU_1366  </t>
  </si>
  <si>
    <t xml:space="preserve">     1822460</t>
  </si>
  <si>
    <t xml:space="preserve"> 1823062</t>
  </si>
  <si>
    <t>lysine exporter LysO family protein</t>
  </si>
  <si>
    <t>BVU_RS06920</t>
  </si>
  <si>
    <t xml:space="preserve">BVU_1367  </t>
  </si>
  <si>
    <t xml:space="preserve">     1823059</t>
  </si>
  <si>
    <t xml:space="preserve"> 1823340</t>
  </si>
  <si>
    <t>LysO family transporter</t>
  </si>
  <si>
    <t>BVU_RS06925</t>
  </si>
  <si>
    <t xml:space="preserve">BVU_1368  </t>
  </si>
  <si>
    <t xml:space="preserve">     1823455</t>
  </si>
  <si>
    <t xml:space="preserve"> 1824972</t>
  </si>
  <si>
    <t>BVU_RS06930</t>
  </si>
  <si>
    <t xml:space="preserve">BVU_1369  </t>
  </si>
  <si>
    <t xml:space="preserve">     1824993</t>
  </si>
  <si>
    <t xml:space="preserve"> 1828121</t>
  </si>
  <si>
    <t>BVU_RS06935</t>
  </si>
  <si>
    <t xml:space="preserve">BVU_1370  </t>
  </si>
  <si>
    <t xml:space="preserve">     1828345</t>
  </si>
  <si>
    <t xml:space="preserve"> 1829970</t>
  </si>
  <si>
    <t>BVU_RS06940</t>
  </si>
  <si>
    <t xml:space="preserve">BVU_1371  </t>
  </si>
  <si>
    <t xml:space="preserve">     1830072</t>
  </si>
  <si>
    <t xml:space="preserve"> 1830677</t>
  </si>
  <si>
    <t xml:space="preserve">3.1.26.4  </t>
  </si>
  <si>
    <t>ribonuclease HII</t>
  </si>
  <si>
    <t>BVU_RS06945</t>
  </si>
  <si>
    <t xml:space="preserve">BVU_1372  </t>
  </si>
  <si>
    <t xml:space="preserve">     1830820</t>
  </si>
  <si>
    <t xml:space="preserve"> 1832133</t>
  </si>
  <si>
    <t>BVU_RS06950</t>
  </si>
  <si>
    <t xml:space="preserve">BVU_1373  </t>
  </si>
  <si>
    <t xml:space="preserve">     1832245</t>
  </si>
  <si>
    <t xml:space="preserve"> 1834020</t>
  </si>
  <si>
    <t>fucI</t>
  </si>
  <si>
    <t xml:space="preserve">5.3.1.25  </t>
  </si>
  <si>
    <t>L-fucose isomerase</t>
  </si>
  <si>
    <t>BVU_RS06955</t>
  </si>
  <si>
    <t xml:space="preserve">BVU_1374  </t>
  </si>
  <si>
    <t xml:space="preserve">     1834042</t>
  </si>
  <si>
    <t xml:space="preserve"> 1835022</t>
  </si>
  <si>
    <t>GntR family transcriptional regulator</t>
  </si>
  <si>
    <t>BVU_RS22360</t>
  </si>
  <si>
    <t xml:space="preserve">     1835207</t>
  </si>
  <si>
    <t xml:space="preserve"> 1835380</t>
  </si>
  <si>
    <t>BVU_RS06960</t>
  </si>
  <si>
    <t xml:space="preserve">BVU_1375  </t>
  </si>
  <si>
    <t xml:space="preserve">     1835470</t>
  </si>
  <si>
    <t xml:space="preserve"> 1836984</t>
  </si>
  <si>
    <t>gpmI</t>
  </si>
  <si>
    <t xml:space="preserve">5.4.2.12  </t>
  </si>
  <si>
    <t>2,3-bisphosphoglycerate-independent phosphoglycerate mutase</t>
  </si>
  <si>
    <t>BVU_RS06965</t>
  </si>
  <si>
    <t xml:space="preserve">BVU_1376  </t>
  </si>
  <si>
    <t xml:space="preserve">     1837087</t>
  </si>
  <si>
    <t xml:space="preserve"> 1837668</t>
  </si>
  <si>
    <t>DUF3109 family protein</t>
  </si>
  <si>
    <t>BVU_RS06970</t>
  </si>
  <si>
    <t xml:space="preserve">BVU_1377  </t>
  </si>
  <si>
    <t xml:space="preserve">     1837736</t>
  </si>
  <si>
    <t xml:space="preserve"> 1838923</t>
  </si>
  <si>
    <t>BVU_RS06975</t>
  </si>
  <si>
    <t xml:space="preserve">BVU_1378  </t>
  </si>
  <si>
    <t xml:space="preserve">     1839107</t>
  </si>
  <si>
    <t xml:space="preserve"> 1840213</t>
  </si>
  <si>
    <t>SusE domain-containing protein</t>
  </si>
  <si>
    <t>BVU_RS06980</t>
  </si>
  <si>
    <t xml:space="preserve">BVU_1379  </t>
  </si>
  <si>
    <t xml:space="preserve">     1840231</t>
  </si>
  <si>
    <t xml:space="preserve"> 1841838</t>
  </si>
  <si>
    <t>BVU_RS06985</t>
  </si>
  <si>
    <t xml:space="preserve">BVU_1380  </t>
  </si>
  <si>
    <t xml:space="preserve">     1841851</t>
  </si>
  <si>
    <t xml:space="preserve"> 1844856</t>
  </si>
  <si>
    <t>BVU_RS06990</t>
  </si>
  <si>
    <t xml:space="preserve">BVU_1381  </t>
  </si>
  <si>
    <t xml:space="preserve">     1845222</t>
  </si>
  <si>
    <t xml:space="preserve"> 1847438</t>
  </si>
  <si>
    <t>BVU_RS06995</t>
  </si>
  <si>
    <t xml:space="preserve">BVU_1382  </t>
  </si>
  <si>
    <t xml:space="preserve">     1847480</t>
  </si>
  <si>
    <t xml:space="preserve"> 1849330</t>
  </si>
  <si>
    <t>glycoside hydrolase family 13 protein</t>
  </si>
  <si>
    <t>BVU_RS07000</t>
  </si>
  <si>
    <t xml:space="preserve">BVU_1383  </t>
  </si>
  <si>
    <t xml:space="preserve">     1849579</t>
  </si>
  <si>
    <t xml:space="preserve"> 1851174</t>
  </si>
  <si>
    <t>DUF6377 domain-containing protein</t>
  </si>
  <si>
    <t>BVU_RS07005</t>
  </si>
  <si>
    <t xml:space="preserve">BVU_1384  </t>
  </si>
  <si>
    <t xml:space="preserve">     1851666</t>
  </si>
  <si>
    <t xml:space="preserve"> 1854239</t>
  </si>
  <si>
    <t>BVU_RS07010</t>
  </si>
  <si>
    <t xml:space="preserve">BVU_1385  </t>
  </si>
  <si>
    <t xml:space="preserve">     1854312</t>
  </si>
  <si>
    <t xml:space="preserve"> 1854797</t>
  </si>
  <si>
    <t>BVU_RS07015</t>
  </si>
  <si>
    <t xml:space="preserve">BVU_1386  </t>
  </si>
  <si>
    <t xml:space="preserve">     1855502</t>
  </si>
  <si>
    <t xml:space="preserve"> 1856857</t>
  </si>
  <si>
    <t>BVU_RS07020</t>
  </si>
  <si>
    <t xml:space="preserve">BVU_1387  </t>
  </si>
  <si>
    <t xml:space="preserve">     1856931</t>
  </si>
  <si>
    <t xml:space="preserve"> 1859609</t>
  </si>
  <si>
    <t xml:space="preserve">2.4.1.25  </t>
  </si>
  <si>
    <t>4-alpha-glucanotransferase</t>
  </si>
  <si>
    <t>BVU_RS07025</t>
  </si>
  <si>
    <t xml:space="preserve">BVU_1388  </t>
  </si>
  <si>
    <t xml:space="preserve">     1859937</t>
  </si>
  <si>
    <t xml:space="preserve"> 1861901</t>
  </si>
  <si>
    <t>gyrB</t>
  </si>
  <si>
    <t xml:space="preserve">5.6.2.2  </t>
  </si>
  <si>
    <t>DNA topoisomerase (ATP-hydrolyzing) subunit B</t>
  </si>
  <si>
    <t>BVU_RS07030</t>
  </si>
  <si>
    <t xml:space="preserve">BVU_1389  </t>
  </si>
  <si>
    <t xml:space="preserve">     1862348</t>
  </si>
  <si>
    <t xml:space="preserve"> 1862602</t>
  </si>
  <si>
    <t>rpsT</t>
  </si>
  <si>
    <t>30S ribosomal protein S20</t>
  </si>
  <si>
    <t>BVU_RS07040</t>
  </si>
  <si>
    <t xml:space="preserve">BVU_1391  </t>
  </si>
  <si>
    <t xml:space="preserve">     1862960</t>
  </si>
  <si>
    <t xml:space="preserve"> 1863685</t>
  </si>
  <si>
    <t>recO</t>
  </si>
  <si>
    <t>DNA repair protein RecO</t>
  </si>
  <si>
    <t>BVU_RS07045</t>
  </si>
  <si>
    <t xml:space="preserve">BVU_1392  </t>
  </si>
  <si>
    <t xml:space="preserve">     1864226</t>
  </si>
  <si>
    <t xml:space="preserve"> 1864675</t>
  </si>
  <si>
    <t>GatB/YqeY domain-containing protein</t>
  </si>
  <si>
    <t>BVU_RS07050</t>
  </si>
  <si>
    <t xml:space="preserve">BVU_1393  </t>
  </si>
  <si>
    <t xml:space="preserve">     1864697</t>
  </si>
  <si>
    <t xml:space="preserve"> 1866001</t>
  </si>
  <si>
    <t>ftsZ</t>
  </si>
  <si>
    <t>cell division protein FtsZ</t>
  </si>
  <si>
    <t>BVU_RS07055</t>
  </si>
  <si>
    <t xml:space="preserve">BVU_1394  </t>
  </si>
  <si>
    <t xml:space="preserve">     1866039</t>
  </si>
  <si>
    <t xml:space="preserve"> 1867541</t>
  </si>
  <si>
    <t>ftsA</t>
  </si>
  <si>
    <t>cell division protein FtsA</t>
  </si>
  <si>
    <t>BVU_RS07060</t>
  </si>
  <si>
    <t xml:space="preserve">BVU_1395  </t>
  </si>
  <si>
    <t xml:space="preserve">     1867545</t>
  </si>
  <si>
    <t xml:space="preserve"> 1868282</t>
  </si>
  <si>
    <t>BVU_RS07065</t>
  </si>
  <si>
    <t xml:space="preserve">BVU_1396  </t>
  </si>
  <si>
    <t xml:space="preserve">     1868279</t>
  </si>
  <si>
    <t xml:space="preserve"> 1869655</t>
  </si>
  <si>
    <t>murC</t>
  </si>
  <si>
    <t xml:space="preserve">6.3.2.8  </t>
  </si>
  <si>
    <t>UDP-N-acetylmuramate--L-alanine ligase</t>
  </si>
  <si>
    <t>BVU_RS07070</t>
  </si>
  <si>
    <t xml:space="preserve">BVU_1397  </t>
  </si>
  <si>
    <t xml:space="preserve">     1869645</t>
  </si>
  <si>
    <t xml:space="preserve"> 1870775</t>
  </si>
  <si>
    <t>murG</t>
  </si>
  <si>
    <t xml:space="preserve">2.4.1.227  </t>
  </si>
  <si>
    <t>undecaprenyldiphospho-muramoylpentapeptide beta-N-acetylglucosaminyltransferase</t>
  </si>
  <si>
    <t>BVU_RS07075</t>
  </si>
  <si>
    <t xml:space="preserve">BVU_1398  </t>
  </si>
  <si>
    <t xml:space="preserve">     1870840</t>
  </si>
  <si>
    <t xml:space="preserve"> 1872237</t>
  </si>
  <si>
    <t>FtsW/RodA/SpoVE family cell cycle protein</t>
  </si>
  <si>
    <t>BVU_RS07080</t>
  </si>
  <si>
    <t xml:space="preserve">BVU_1399  </t>
  </si>
  <si>
    <t xml:space="preserve">     1872261</t>
  </si>
  <si>
    <t xml:space="preserve"> 1873595</t>
  </si>
  <si>
    <t>murD</t>
  </si>
  <si>
    <t xml:space="preserve">6.3.2.9  </t>
  </si>
  <si>
    <t>UDP-N-acetylmuramoyl-L-alanine--D-glutamate ligase</t>
  </si>
  <si>
    <t>BVU_RS07085</t>
  </si>
  <si>
    <t xml:space="preserve">BVU_1400  </t>
  </si>
  <si>
    <t xml:space="preserve">     1873605</t>
  </si>
  <si>
    <t xml:space="preserve"> 1874873</t>
  </si>
  <si>
    <t>mraY</t>
  </si>
  <si>
    <t xml:space="preserve">2.7.8.13  </t>
  </si>
  <si>
    <t>phospho-N-acetylmuramoyl-pentapeptide- transferase</t>
  </si>
  <si>
    <t>BVU_RS07090</t>
  </si>
  <si>
    <t xml:space="preserve">BVU_1401  </t>
  </si>
  <si>
    <t xml:space="preserve">     1874886</t>
  </si>
  <si>
    <t xml:space="preserve"> 1876340</t>
  </si>
  <si>
    <t xml:space="preserve">6.3.2.13  </t>
  </si>
  <si>
    <t>UDP-N-acetylmuramoyl-L-alanyl-D-glutamate--2, 6-diaminopimelate ligase</t>
  </si>
  <si>
    <t>BVU_RS07095</t>
  </si>
  <si>
    <t xml:space="preserve">BVU_1402  </t>
  </si>
  <si>
    <t xml:space="preserve">     1876359</t>
  </si>
  <si>
    <t xml:space="preserve"> 1878539</t>
  </si>
  <si>
    <t>transpeptidase family protein</t>
  </si>
  <si>
    <t>BVU_RS07100</t>
  </si>
  <si>
    <t xml:space="preserve">BVU_1403  </t>
  </si>
  <si>
    <t xml:space="preserve">     1878544</t>
  </si>
  <si>
    <t xml:space="preserve"> 1878918</t>
  </si>
  <si>
    <t>FtsL-like putative cell division protein</t>
  </si>
  <si>
    <t>BVU_RS07105</t>
  </si>
  <si>
    <t xml:space="preserve">BVU_1404  </t>
  </si>
  <si>
    <t xml:space="preserve">     1878923</t>
  </si>
  <si>
    <t xml:space="preserve"> 1879837</t>
  </si>
  <si>
    <t>rsmH</t>
  </si>
  <si>
    <t xml:space="preserve">2.1.1.199  </t>
  </si>
  <si>
    <t>16S rRNA (cytosine(1402)-N(4))-methyltransferase RsmH</t>
  </si>
  <si>
    <t>BVU_RS07110</t>
  </si>
  <si>
    <t xml:space="preserve">BVU_1405  </t>
  </si>
  <si>
    <t xml:space="preserve">     1879834</t>
  </si>
  <si>
    <t xml:space="preserve"> 1880298</t>
  </si>
  <si>
    <t>mraZ</t>
  </si>
  <si>
    <t>division/cell wall cluster transcriptional repressor MraZ</t>
  </si>
  <si>
    <t>BVU_RS07115</t>
  </si>
  <si>
    <t xml:space="preserve">BVU_1406  </t>
  </si>
  <si>
    <t xml:space="preserve">     1880666</t>
  </si>
  <si>
    <t xml:space="preserve"> 1881484</t>
  </si>
  <si>
    <t>BVU_RS07120</t>
  </si>
  <si>
    <t xml:space="preserve">BVU_1407  </t>
  </si>
  <si>
    <t xml:space="preserve">     1881508</t>
  </si>
  <si>
    <t xml:space="preserve"> 1882488</t>
  </si>
  <si>
    <t>BVU_RS07125</t>
  </si>
  <si>
    <t xml:space="preserve">BVU_1408  </t>
  </si>
  <si>
    <t xml:space="preserve">     1882577</t>
  </si>
  <si>
    <t xml:space="preserve"> 1883908</t>
  </si>
  <si>
    <t>deoxyguanosinetriphosphate triphosphohydrolase</t>
  </si>
  <si>
    <t>BVU_RS07130</t>
  </si>
  <si>
    <t xml:space="preserve">BVU_1409  </t>
  </si>
  <si>
    <t xml:space="preserve">     1884131</t>
  </si>
  <si>
    <t xml:space="preserve"> 1884565</t>
  </si>
  <si>
    <t>dut</t>
  </si>
  <si>
    <t xml:space="preserve">3.6.1.23  </t>
  </si>
  <si>
    <t>dUTP diphosphatase</t>
  </si>
  <si>
    <t>BVU_RS07135</t>
  </si>
  <si>
    <t xml:space="preserve">BVU_1410  </t>
  </si>
  <si>
    <t xml:space="preserve">     1884575</t>
  </si>
  <si>
    <t xml:space="preserve"> 1886383</t>
  </si>
  <si>
    <t>BVU_RS07140</t>
  </si>
  <si>
    <t xml:space="preserve">BVU_1411  </t>
  </si>
  <si>
    <t xml:space="preserve">     1886380</t>
  </si>
  <si>
    <t xml:space="preserve"> 1887213</t>
  </si>
  <si>
    <t>DUF4292 domain-containing protein</t>
  </si>
  <si>
    <t>BVU_RS07145</t>
  </si>
  <si>
    <t xml:space="preserve">BVU_1412  </t>
  </si>
  <si>
    <t xml:space="preserve">     1887213</t>
  </si>
  <si>
    <t xml:space="preserve"> 1888547</t>
  </si>
  <si>
    <t>peptidoglycan DD-metalloendopeptidase family protein</t>
  </si>
  <si>
    <t>BVU_RS07150</t>
  </si>
  <si>
    <t xml:space="preserve">BVU_1413  </t>
  </si>
  <si>
    <t xml:space="preserve">     1889049</t>
  </si>
  <si>
    <t xml:space="preserve"> 1889420</t>
  </si>
  <si>
    <t>BVU_RS07155</t>
  </si>
  <si>
    <t xml:space="preserve">BVU_1414  </t>
  </si>
  <si>
    <t xml:space="preserve">     1889735</t>
  </si>
  <si>
    <t xml:space="preserve"> 1890649</t>
  </si>
  <si>
    <t xml:space="preserve">3.5.1.2  </t>
  </si>
  <si>
    <t>glutaminase</t>
  </si>
  <si>
    <t>BVU_RS07160</t>
  </si>
  <si>
    <t xml:space="preserve">BVU_1415  </t>
  </si>
  <si>
    <t xml:space="preserve">     1890662</t>
  </si>
  <si>
    <t xml:space="preserve"> 1892506</t>
  </si>
  <si>
    <t xml:space="preserve">1.17.7.3  </t>
  </si>
  <si>
    <t>4-hydroxy-3-methylbut-2-en-1-yl diphosphate synthase</t>
  </si>
  <si>
    <t>BVU_RS07165</t>
  </si>
  <si>
    <t xml:space="preserve">BVU_1416  </t>
  </si>
  <si>
    <t xml:space="preserve">     1892590</t>
  </si>
  <si>
    <t xml:space="preserve"> 1893099</t>
  </si>
  <si>
    <t>purE</t>
  </si>
  <si>
    <t xml:space="preserve">4.1.1.21 </t>
  </si>
  <si>
    <t>5-(carboxyamino)imidazole ribonucleotide mutase</t>
  </si>
  <si>
    <t>BVU_RS07170</t>
  </si>
  <si>
    <t xml:space="preserve">BVU_1417  </t>
  </si>
  <si>
    <t xml:space="preserve">     1893224</t>
  </si>
  <si>
    <t xml:space="preserve"> 1893604</t>
  </si>
  <si>
    <t>gcvH</t>
  </si>
  <si>
    <t>glycine cleavage system protein GcvH</t>
  </si>
  <si>
    <t>BVU_RS07175</t>
  </si>
  <si>
    <t xml:space="preserve">BVU_1418  </t>
  </si>
  <si>
    <t xml:space="preserve">     1893641</t>
  </si>
  <si>
    <t xml:space="preserve"> 1894297</t>
  </si>
  <si>
    <t>BVU_RS07180</t>
  </si>
  <si>
    <t xml:space="preserve">BVU_1419  </t>
  </si>
  <si>
    <t xml:space="preserve">     1894308</t>
  </si>
  <si>
    <t xml:space="preserve"> 1895777</t>
  </si>
  <si>
    <t>rpoN</t>
  </si>
  <si>
    <t>RNA polymerase factor sigma-54</t>
  </si>
  <si>
    <t>BVU_RS07185</t>
  </si>
  <si>
    <t xml:space="preserve">     1895906</t>
  </si>
  <si>
    <t xml:space="preserve"> 1896130</t>
  </si>
  <si>
    <t>Xaa-Pro aminopeptidase</t>
  </si>
  <si>
    <t>BVU_RS07190</t>
  </si>
  <si>
    <t xml:space="preserve">BVU_1420  </t>
  </si>
  <si>
    <t xml:space="preserve">     1896480</t>
  </si>
  <si>
    <t xml:space="preserve"> 1897388</t>
  </si>
  <si>
    <t>glycyl-radical enzyme activating protein</t>
  </si>
  <si>
    <t>BVU_RS07195</t>
  </si>
  <si>
    <t xml:space="preserve">BVU_1421  </t>
  </si>
  <si>
    <t xml:space="preserve">     1897393</t>
  </si>
  <si>
    <t xml:space="preserve"> 1899819</t>
  </si>
  <si>
    <t>glycyl radical protein</t>
  </si>
  <si>
    <t>BVU_RS07200</t>
  </si>
  <si>
    <t xml:space="preserve">BVU_1422  </t>
  </si>
  <si>
    <t xml:space="preserve">     1900121</t>
  </si>
  <si>
    <t xml:space="preserve"> 1901794</t>
  </si>
  <si>
    <t>nucleoside kinase</t>
  </si>
  <si>
    <t>BVU_RS07205</t>
  </si>
  <si>
    <t xml:space="preserve">BVU_1423  </t>
  </si>
  <si>
    <t xml:space="preserve">     1901876</t>
  </si>
  <si>
    <t xml:space="preserve"> 1903567</t>
  </si>
  <si>
    <t>Na/Pi cotransporter family protein</t>
  </si>
  <si>
    <t>BVU_RS07210</t>
  </si>
  <si>
    <t xml:space="preserve">BVU_1424  </t>
  </si>
  <si>
    <t xml:space="preserve">     1903759</t>
  </si>
  <si>
    <t xml:space="preserve"> 1904133</t>
  </si>
  <si>
    <t>Na+-dependent phosphate transporter</t>
  </si>
  <si>
    <t>BVU_RS07215</t>
  </si>
  <si>
    <t xml:space="preserve">BVU_1425  </t>
  </si>
  <si>
    <t xml:space="preserve">     1904320</t>
  </si>
  <si>
    <t xml:space="preserve"> 1905678</t>
  </si>
  <si>
    <t>BVU_RS07220</t>
  </si>
  <si>
    <t xml:space="preserve">BVU_1426  </t>
  </si>
  <si>
    <t xml:space="preserve">     1905902</t>
  </si>
  <si>
    <t xml:space="preserve"> 1906768</t>
  </si>
  <si>
    <t>BVU_RS07225</t>
  </si>
  <si>
    <t xml:space="preserve">BVU_1427  </t>
  </si>
  <si>
    <t xml:space="preserve">     1906790</t>
  </si>
  <si>
    <t xml:space="preserve"> 1907374</t>
  </si>
  <si>
    <t>BVU_RS07230</t>
  </si>
  <si>
    <t xml:space="preserve">BVU_1428  </t>
  </si>
  <si>
    <t xml:space="preserve">     1907502</t>
  </si>
  <si>
    <t xml:space="preserve"> 1908200</t>
  </si>
  <si>
    <t>NAD-dependent deacylase</t>
  </si>
  <si>
    <t>BVU_RS07235</t>
  </si>
  <si>
    <t xml:space="preserve">BVU_1429  </t>
  </si>
  <si>
    <t xml:space="preserve">     1908275</t>
  </si>
  <si>
    <t xml:space="preserve"> 1908439</t>
  </si>
  <si>
    <t>rubredoxin</t>
  </si>
  <si>
    <t>BVU_RS07240</t>
  </si>
  <si>
    <t xml:space="preserve">BVU_1430  </t>
  </si>
  <si>
    <t xml:space="preserve">     1908689</t>
  </si>
  <si>
    <t xml:space="preserve"> 1910344</t>
  </si>
  <si>
    <t>BVU_RS07245</t>
  </si>
  <si>
    <t xml:space="preserve">BVU_1431  </t>
  </si>
  <si>
    <t xml:space="preserve">     1910437</t>
  </si>
  <si>
    <t xml:space="preserve"> 1912572</t>
  </si>
  <si>
    <t>pnp</t>
  </si>
  <si>
    <t xml:space="preserve">2.7.7.8  </t>
  </si>
  <si>
    <t>polyribonucleotide nucleotidyltransferase</t>
  </si>
  <si>
    <t>BVU_RS07250</t>
  </si>
  <si>
    <t xml:space="preserve">BVU_1432  </t>
  </si>
  <si>
    <t xml:space="preserve">     1912788</t>
  </si>
  <si>
    <t xml:space="preserve"> 1913936</t>
  </si>
  <si>
    <t>BVU_RS07255</t>
  </si>
  <si>
    <t xml:space="preserve">BVU_1433  </t>
  </si>
  <si>
    <t xml:space="preserve">     1914137</t>
  </si>
  <si>
    <t xml:space="preserve"> 1914601</t>
  </si>
  <si>
    <t>greA</t>
  </si>
  <si>
    <t>transcription elongation factor GreA</t>
  </si>
  <si>
    <t>BVU_RS07260</t>
  </si>
  <si>
    <t xml:space="preserve">BVU_1434  </t>
  </si>
  <si>
    <t xml:space="preserve">     1914653</t>
  </si>
  <si>
    <t xml:space="preserve"> 1915060</t>
  </si>
  <si>
    <t>HIT family protein</t>
  </si>
  <si>
    <t>BVU_RS07265</t>
  </si>
  <si>
    <t xml:space="preserve">BVU_1435  </t>
  </si>
  <si>
    <t xml:space="preserve">     1915149</t>
  </si>
  <si>
    <t xml:space="preserve"> 1916192</t>
  </si>
  <si>
    <t>mannose-1-phosphate guanylyltransferase</t>
  </si>
  <si>
    <t>BVU_RS07275</t>
  </si>
  <si>
    <t xml:space="preserve">BVU_1437  </t>
  </si>
  <si>
    <t xml:space="preserve">     1916573</t>
  </si>
  <si>
    <t xml:space="preserve"> 1917235</t>
  </si>
  <si>
    <t>Abi family protein</t>
  </si>
  <si>
    <t>BVU_RS22595</t>
  </si>
  <si>
    <t xml:space="preserve">BVU_1438  </t>
  </si>
  <si>
    <t xml:space="preserve">     1917421</t>
  </si>
  <si>
    <t xml:space="preserve"> 1918254</t>
  </si>
  <si>
    <t>AidA/PixA family protein</t>
  </si>
  <si>
    <t>BVU_RS07285</t>
  </si>
  <si>
    <t xml:space="preserve">BVU_1439  </t>
  </si>
  <si>
    <t xml:space="preserve">     1918579</t>
  </si>
  <si>
    <t xml:space="preserve"> 1919982</t>
  </si>
  <si>
    <t>BVU_RS07290</t>
  </si>
  <si>
    <t xml:space="preserve">BVU_1440  </t>
  </si>
  <si>
    <t xml:space="preserve">     1920194</t>
  </si>
  <si>
    <t xml:space="preserve"> 1921150</t>
  </si>
  <si>
    <t>BVU_RS22365</t>
  </si>
  <si>
    <t xml:space="preserve">     1921981</t>
  </si>
  <si>
    <t xml:space="preserve"> 1922136</t>
  </si>
  <si>
    <t>BVU_RS07305</t>
  </si>
  <si>
    <t xml:space="preserve">BVU_1443  </t>
  </si>
  <si>
    <t xml:space="preserve">     1922731</t>
  </si>
  <si>
    <t xml:space="preserve"> 1923522</t>
  </si>
  <si>
    <t>BVU_RS07310</t>
  </si>
  <si>
    <t xml:space="preserve">BVU_1444  </t>
  </si>
  <si>
    <t xml:space="preserve">     1923519</t>
  </si>
  <si>
    <t xml:space="preserve"> 1923962</t>
  </si>
  <si>
    <t>BVU_RS07315</t>
  </si>
  <si>
    <t xml:space="preserve">BVU_1445  </t>
  </si>
  <si>
    <t xml:space="preserve">     1924070</t>
  </si>
  <si>
    <t xml:space="preserve"> 1924519</t>
  </si>
  <si>
    <t>BVU_RS07320</t>
  </si>
  <si>
    <t xml:space="preserve">BVU_1446  </t>
  </si>
  <si>
    <t xml:space="preserve">     1924491</t>
  </si>
  <si>
    <t xml:space="preserve"> 1925330</t>
  </si>
  <si>
    <t>BVU_RS21035</t>
  </si>
  <si>
    <t xml:space="preserve">BVU_1447  </t>
  </si>
  <si>
    <t xml:space="preserve">     1925314</t>
  </si>
  <si>
    <t xml:space="preserve"> 1926612</t>
  </si>
  <si>
    <t>PD-(D/E)XK nuclease family protein</t>
  </si>
  <si>
    <t>BVU_RS07330</t>
  </si>
  <si>
    <t xml:space="preserve">BVU_1448  </t>
  </si>
  <si>
    <t xml:space="preserve">     1926691</t>
  </si>
  <si>
    <t xml:space="preserve"> 1927050</t>
  </si>
  <si>
    <t>BVU_RS07335</t>
  </si>
  <si>
    <t xml:space="preserve">BVU_1449  </t>
  </si>
  <si>
    <t xml:space="preserve">     1927217</t>
  </si>
  <si>
    <t xml:space="preserve"> 1928356</t>
  </si>
  <si>
    <t>PDDEXK nuclease domain-containing protein</t>
  </si>
  <si>
    <t>BVU_RS07340</t>
  </si>
  <si>
    <t xml:space="preserve">BVU_1450  </t>
  </si>
  <si>
    <t xml:space="preserve">     1928382</t>
  </si>
  <si>
    <t xml:space="preserve"> 1928984</t>
  </si>
  <si>
    <t>BVU_RS07345</t>
  </si>
  <si>
    <t xml:space="preserve">BVU_1451  </t>
  </si>
  <si>
    <t xml:space="preserve">     1928953</t>
  </si>
  <si>
    <t xml:space="preserve"> 1929423</t>
  </si>
  <si>
    <t>Fic family protein</t>
  </si>
  <si>
    <t>BVU_RS07350</t>
  </si>
  <si>
    <t xml:space="preserve">     1929435</t>
  </si>
  <si>
    <t xml:space="preserve"> 1929752</t>
  </si>
  <si>
    <t>DUF3784 domain-containing protein</t>
  </si>
  <si>
    <t>BVU_RS07355</t>
  </si>
  <si>
    <t xml:space="preserve">BVU_1453  </t>
  </si>
  <si>
    <t xml:space="preserve">     1930057</t>
  </si>
  <si>
    <t xml:space="preserve"> 1930395</t>
  </si>
  <si>
    <t>BVU_RS07360</t>
  </si>
  <si>
    <t xml:space="preserve">BVU_1454  </t>
  </si>
  <si>
    <t xml:space="preserve">     1930420</t>
  </si>
  <si>
    <t xml:space="preserve"> 1932726</t>
  </si>
  <si>
    <t>BVU_RS21445</t>
  </si>
  <si>
    <t xml:space="preserve">     1932730</t>
  </si>
  <si>
    <t xml:space="preserve"> 1933080</t>
  </si>
  <si>
    <t>BVU_RS07365</t>
  </si>
  <si>
    <t xml:space="preserve">BVU_1455  </t>
  </si>
  <si>
    <t xml:space="preserve">     1933021</t>
  </si>
  <si>
    <t xml:space="preserve"> 1933785</t>
  </si>
  <si>
    <t>BVU_RS07370</t>
  </si>
  <si>
    <t xml:space="preserve">BVU_1456  </t>
  </si>
  <si>
    <t xml:space="preserve">     1933891</t>
  </si>
  <si>
    <t xml:space="preserve"> 1935546</t>
  </si>
  <si>
    <t>BVU_RS07375</t>
  </si>
  <si>
    <t xml:space="preserve">BVU_1457  </t>
  </si>
  <si>
    <t xml:space="preserve">     1935905</t>
  </si>
  <si>
    <t xml:space="preserve"> 1936810</t>
  </si>
  <si>
    <t>BVU_RS07380</t>
  </si>
  <si>
    <t xml:space="preserve">BVU_1458  </t>
  </si>
  <si>
    <t xml:space="preserve">     1937491</t>
  </si>
  <si>
    <t xml:space="preserve"> 1939128</t>
  </si>
  <si>
    <t>B12-binding domain-containing radical SAM protein</t>
  </si>
  <si>
    <t>BVU_RS07385</t>
  </si>
  <si>
    <t xml:space="preserve">BVU_1459  </t>
  </si>
  <si>
    <t xml:space="preserve">     1939144</t>
  </si>
  <si>
    <t xml:space="preserve"> 1939665</t>
  </si>
  <si>
    <t>BVU_RS07390</t>
  </si>
  <si>
    <t xml:space="preserve">BVU_1460  </t>
  </si>
  <si>
    <t xml:space="preserve">     1939683</t>
  </si>
  <si>
    <t xml:space="preserve"> 1940114</t>
  </si>
  <si>
    <t>BVU_RS07395</t>
  </si>
  <si>
    <t xml:space="preserve">BVU_1461  </t>
  </si>
  <si>
    <t xml:space="preserve">     1940219</t>
  </si>
  <si>
    <t xml:space="preserve"> 1940704</t>
  </si>
  <si>
    <t>BVU_RS07400</t>
  </si>
  <si>
    <t xml:space="preserve">BVU_1462  </t>
  </si>
  <si>
    <t xml:space="preserve">     1940778</t>
  </si>
  <si>
    <t xml:space="preserve"> 1941134</t>
  </si>
  <si>
    <t>DUF488 family protein</t>
  </si>
  <si>
    <t>BVU_RS07405</t>
  </si>
  <si>
    <t xml:space="preserve">BVU_1463  </t>
  </si>
  <si>
    <t xml:space="preserve">     1941311</t>
  </si>
  <si>
    <t xml:space="preserve"> 1942822</t>
  </si>
  <si>
    <t>accC</t>
  </si>
  <si>
    <t xml:space="preserve">6.3.4.14  </t>
  </si>
  <si>
    <t>acetyl-CoA carboxylase biotin carboxylase subunit</t>
  </si>
  <si>
    <t>BVU_RS07410</t>
  </si>
  <si>
    <t xml:space="preserve">BVU_1464  </t>
  </si>
  <si>
    <t xml:space="preserve">     1942847</t>
  </si>
  <si>
    <t xml:space="preserve"> 1943362</t>
  </si>
  <si>
    <t>acetyl-CoA carboxylase biotin carboxyl carrier protein subunit</t>
  </si>
  <si>
    <t>BVU_RS07415</t>
  </si>
  <si>
    <t xml:space="preserve">BVU_1465  </t>
  </si>
  <si>
    <t xml:space="preserve">     1943365</t>
  </si>
  <si>
    <t xml:space="preserve"> 1944897</t>
  </si>
  <si>
    <t>acyl-CoA carboxylase subunit beta</t>
  </si>
  <si>
    <t>BVU_RS07420</t>
  </si>
  <si>
    <t xml:space="preserve">BVU_1466  </t>
  </si>
  <si>
    <t xml:space="preserve">     1945028</t>
  </si>
  <si>
    <t xml:space="preserve"> 1946338</t>
  </si>
  <si>
    <t>tripeptidyl aminopeptidase</t>
  </si>
  <si>
    <t>BVU_RS07425</t>
  </si>
  <si>
    <t xml:space="preserve">BVU_1467  </t>
  </si>
  <si>
    <t xml:space="preserve">     1946443</t>
  </si>
  <si>
    <t xml:space="preserve"> 1947066</t>
  </si>
  <si>
    <t>BVU_RS07430</t>
  </si>
  <si>
    <t xml:space="preserve">BVU_1468  </t>
  </si>
  <si>
    <t xml:space="preserve">     1947075</t>
  </si>
  <si>
    <t xml:space="preserve"> 1947638</t>
  </si>
  <si>
    <t xml:space="preserve">2.5.1.17  </t>
  </si>
  <si>
    <t>cob(I)yrinic acid a,c-diamide adenosyltransferase</t>
  </si>
  <si>
    <t>BVU_RS07435</t>
  </si>
  <si>
    <t xml:space="preserve">BVU_1469  </t>
  </si>
  <si>
    <t xml:space="preserve">     1947710</t>
  </si>
  <si>
    <t xml:space="preserve"> 1947931</t>
  </si>
  <si>
    <t>DUF2795 domain-containing protein</t>
  </si>
  <si>
    <t>BVU_RS07440</t>
  </si>
  <si>
    <t xml:space="preserve">BVU_1470  </t>
  </si>
  <si>
    <t xml:space="preserve">     1948095</t>
  </si>
  <si>
    <t xml:space="preserve"> 1948694</t>
  </si>
  <si>
    <t>BVU_RS07445</t>
  </si>
  <si>
    <t xml:space="preserve">BVU_1471  </t>
  </si>
  <si>
    <t xml:space="preserve">     1948767</t>
  </si>
  <si>
    <t xml:space="preserve"> 1951229</t>
  </si>
  <si>
    <t>priA</t>
  </si>
  <si>
    <t>primosomal protein N'</t>
  </si>
  <si>
    <t>BVU_RS07450</t>
  </si>
  <si>
    <t xml:space="preserve">BVU_1472  </t>
  </si>
  <si>
    <t xml:space="preserve">     1951277</t>
  </si>
  <si>
    <t xml:space="preserve"> 1951987</t>
  </si>
  <si>
    <t>phosphatase</t>
  </si>
  <si>
    <t>BVU_RS07455</t>
  </si>
  <si>
    <t xml:space="preserve">BVU_1473  </t>
  </si>
  <si>
    <t xml:space="preserve">     1951995</t>
  </si>
  <si>
    <t xml:space="preserve"> 1952465</t>
  </si>
  <si>
    <t>low molecular weight phosphotyrosine protein phosphatase</t>
  </si>
  <si>
    <t>BVU_RS07460</t>
  </si>
  <si>
    <t xml:space="preserve">BVU_1474  </t>
  </si>
  <si>
    <t xml:space="preserve">     1952440</t>
  </si>
  <si>
    <t xml:space="preserve"> 1954497</t>
  </si>
  <si>
    <t>HDIG domain-containing protein</t>
  </si>
  <si>
    <t>BVU_RS07465</t>
  </si>
  <si>
    <t xml:space="preserve">BVU_1475  </t>
  </si>
  <si>
    <t xml:space="preserve">     1954579</t>
  </si>
  <si>
    <t xml:space="preserve"> 1956096</t>
  </si>
  <si>
    <t>gltX</t>
  </si>
  <si>
    <t xml:space="preserve">6.1.1.17  </t>
  </si>
  <si>
    <t>glutamate--tRNA ligase</t>
  </si>
  <si>
    <t>BVU_RS07470</t>
  </si>
  <si>
    <t xml:space="preserve">BVU_1476  </t>
  </si>
  <si>
    <t xml:space="preserve">     1956109</t>
  </si>
  <si>
    <t xml:space="preserve"> 1957329</t>
  </si>
  <si>
    <t>3-deoxy-D-manno-octulosonic acid transferase</t>
  </si>
  <si>
    <t>BVU_RS22170</t>
  </si>
  <si>
    <t xml:space="preserve">     1957866</t>
  </si>
  <si>
    <t xml:space="preserve"> 1957988</t>
  </si>
  <si>
    <t>BVU_RS07475</t>
  </si>
  <si>
    <t xml:space="preserve">BVU_1477  </t>
  </si>
  <si>
    <t xml:space="preserve">     1958531</t>
  </si>
  <si>
    <t xml:space="preserve"> 1959019</t>
  </si>
  <si>
    <t>BVU_RS07480</t>
  </si>
  <si>
    <t xml:space="preserve">BVU_1478  </t>
  </si>
  <si>
    <t xml:space="preserve">     1959097</t>
  </si>
  <si>
    <t xml:space="preserve"> 1961955</t>
  </si>
  <si>
    <t>BVU_RS07485</t>
  </si>
  <si>
    <t xml:space="preserve">BVU_1479  </t>
  </si>
  <si>
    <t xml:space="preserve">     1962094</t>
  </si>
  <si>
    <t xml:space="preserve"> 1962750</t>
  </si>
  <si>
    <t>BVU_RS07490</t>
  </si>
  <si>
    <t xml:space="preserve">BVU_1480  </t>
  </si>
  <si>
    <t xml:space="preserve">     1962701</t>
  </si>
  <si>
    <t xml:space="preserve"> 1963591</t>
  </si>
  <si>
    <t>BVU_RS07495</t>
  </si>
  <si>
    <t xml:space="preserve">BVU_1481  </t>
  </si>
  <si>
    <t xml:space="preserve">     1963599</t>
  </si>
  <si>
    <t xml:space="preserve"> 1964441</t>
  </si>
  <si>
    <t>BVU_RS07500</t>
  </si>
  <si>
    <t xml:space="preserve">BVU_1482  </t>
  </si>
  <si>
    <t xml:space="preserve">     1964548</t>
  </si>
  <si>
    <t xml:space="preserve"> 1964925</t>
  </si>
  <si>
    <t>BVU_RS07505</t>
  </si>
  <si>
    <t xml:space="preserve">BVU_1483  </t>
  </si>
  <si>
    <t xml:space="preserve">     1964931</t>
  </si>
  <si>
    <t xml:space="preserve"> 1965995</t>
  </si>
  <si>
    <t>M20 family metallo-hydrolase</t>
  </si>
  <si>
    <t>BVU_RS07510</t>
  </si>
  <si>
    <t xml:space="preserve">BVU_1484  </t>
  </si>
  <si>
    <t xml:space="preserve">     1966209</t>
  </si>
  <si>
    <t xml:space="preserve"> 1968014</t>
  </si>
  <si>
    <t>BVU_RS07515</t>
  </si>
  <si>
    <t xml:space="preserve">BVU_1485  </t>
  </si>
  <si>
    <t xml:space="preserve">     1968072</t>
  </si>
  <si>
    <t xml:space="preserve"> 1969187</t>
  </si>
  <si>
    <t>prfB</t>
  </si>
  <si>
    <t>peptide chain release factor 2</t>
  </si>
  <si>
    <t>BVU_RS07525</t>
  </si>
  <si>
    <t xml:space="preserve">BVU_1486  </t>
  </si>
  <si>
    <t xml:space="preserve">     1969482</t>
  </si>
  <si>
    <t xml:space="preserve"> 1969952</t>
  </si>
  <si>
    <t>CYTH domain-containing protein</t>
  </si>
  <si>
    <t>BVU_RS07530</t>
  </si>
  <si>
    <t xml:space="preserve">BVU_1487  </t>
  </si>
  <si>
    <t xml:space="preserve">     1970042</t>
  </si>
  <si>
    <t xml:space="preserve"> 1972516</t>
  </si>
  <si>
    <t>BVU_RS07535</t>
  </si>
  <si>
    <t xml:space="preserve">BVU_1488  </t>
  </si>
  <si>
    <t xml:space="preserve">     1972685</t>
  </si>
  <si>
    <t xml:space="preserve"> 1973188</t>
  </si>
  <si>
    <t>BVU_RS07540</t>
  </si>
  <si>
    <t xml:space="preserve">BVU_1489  </t>
  </si>
  <si>
    <t xml:space="preserve">     1973269</t>
  </si>
  <si>
    <t xml:space="preserve"> 1973655</t>
  </si>
  <si>
    <t>VanZ family protein</t>
  </si>
  <si>
    <t>BVU_RS07545</t>
  </si>
  <si>
    <t xml:space="preserve">BVU_1490  </t>
  </si>
  <si>
    <t xml:space="preserve">     1973751</t>
  </si>
  <si>
    <t xml:space="preserve"> 1975115</t>
  </si>
  <si>
    <t>sodium-dependent transporter</t>
  </si>
  <si>
    <t>BVU_RS07550</t>
  </si>
  <si>
    <t xml:space="preserve">BVU_1491  </t>
  </si>
  <si>
    <t xml:space="preserve">     1975123</t>
  </si>
  <si>
    <t xml:space="preserve"> 1976025</t>
  </si>
  <si>
    <t>BVU_RS07555</t>
  </si>
  <si>
    <t xml:space="preserve">BVU_1492  </t>
  </si>
  <si>
    <t xml:space="preserve">     1976170</t>
  </si>
  <si>
    <t xml:space="preserve"> 1977528</t>
  </si>
  <si>
    <t>BVU_RS07560</t>
  </si>
  <si>
    <t xml:space="preserve">BVU_1493  </t>
  </si>
  <si>
    <t xml:space="preserve">     1977712</t>
  </si>
  <si>
    <t xml:space="preserve"> 1979130</t>
  </si>
  <si>
    <t>BVU_RS07565</t>
  </si>
  <si>
    <t xml:space="preserve">BVU_1494  </t>
  </si>
  <si>
    <t xml:space="preserve">     1979434</t>
  </si>
  <si>
    <t xml:space="preserve"> 1979934</t>
  </si>
  <si>
    <t>BVU_RS07575</t>
  </si>
  <si>
    <t xml:space="preserve">BVU_1495  </t>
  </si>
  <si>
    <t xml:space="preserve">     1980542</t>
  </si>
  <si>
    <t xml:space="preserve"> 1982197</t>
  </si>
  <si>
    <t>BVU_RS07580</t>
  </si>
  <si>
    <t xml:space="preserve">BVU_1496  </t>
  </si>
  <si>
    <t xml:space="preserve">     1982491</t>
  </si>
  <si>
    <t xml:space="preserve"> 1983687</t>
  </si>
  <si>
    <t>BVU_RS07585</t>
  </si>
  <si>
    <t xml:space="preserve">BVU_1497  </t>
  </si>
  <si>
    <t xml:space="preserve">     1983700</t>
  </si>
  <si>
    <t xml:space="preserve"> 1984047</t>
  </si>
  <si>
    <t>BVU_RS07590</t>
  </si>
  <si>
    <t xml:space="preserve">BVU_1498  </t>
  </si>
  <si>
    <t xml:space="preserve">     1984092</t>
  </si>
  <si>
    <t xml:space="preserve"> 1985477</t>
  </si>
  <si>
    <t>BVU_RS07595</t>
  </si>
  <si>
    <t xml:space="preserve">BVU_1499  </t>
  </si>
  <si>
    <t xml:space="preserve">     1985555</t>
  </si>
  <si>
    <t xml:space="preserve"> 1986394</t>
  </si>
  <si>
    <t>BVU_RS07600</t>
  </si>
  <si>
    <t xml:space="preserve">BVU_1500  </t>
  </si>
  <si>
    <t xml:space="preserve">     1986505</t>
  </si>
  <si>
    <t xml:space="preserve"> 1987101</t>
  </si>
  <si>
    <t>sugar O-acetyltransferase</t>
  </si>
  <si>
    <t>BVU_RS07605</t>
  </si>
  <si>
    <t xml:space="preserve">BVU_1501  </t>
  </si>
  <si>
    <t xml:space="preserve">     1987106</t>
  </si>
  <si>
    <t xml:space="preserve"> 1987744</t>
  </si>
  <si>
    <t>HAD hydrolase-like protein</t>
  </si>
  <si>
    <t>BVU_RS07610</t>
  </si>
  <si>
    <t xml:space="preserve">BVU_1502  </t>
  </si>
  <si>
    <t xml:space="preserve">     1987983</t>
  </si>
  <si>
    <t xml:space="preserve"> &gt;1988252</t>
  </si>
  <si>
    <t>BVU_RS07615</t>
  </si>
  <si>
    <t xml:space="preserve">BVU_1503  </t>
  </si>
  <si>
    <t xml:space="preserve">     1988890</t>
  </si>
  <si>
    <t xml:space="preserve"> 1991292</t>
  </si>
  <si>
    <t>S8 family peptidase</t>
  </si>
  <si>
    <t>BVU_RS07620</t>
  </si>
  <si>
    <t xml:space="preserve">BVU_1504  </t>
  </si>
  <si>
    <t xml:space="preserve">     1991306</t>
  </si>
  <si>
    <t xml:space="preserve"> 1992265</t>
  </si>
  <si>
    <t>BVU_RS07625</t>
  </si>
  <si>
    <t xml:space="preserve">BVU_1505  </t>
  </si>
  <si>
    <t xml:space="preserve">     1992589</t>
  </si>
  <si>
    <t xml:space="preserve"> 1993452</t>
  </si>
  <si>
    <t>BVU_RS07630</t>
  </si>
  <si>
    <t xml:space="preserve">BVU_1506  </t>
  </si>
  <si>
    <t xml:space="preserve">     1993549</t>
  </si>
  <si>
    <t xml:space="preserve"> 1994328</t>
  </si>
  <si>
    <t>BVU_RS07640</t>
  </si>
  <si>
    <t xml:space="preserve">BVU_1507  </t>
  </si>
  <si>
    <t xml:space="preserve">     1994745</t>
  </si>
  <si>
    <t xml:space="preserve"> 1996043</t>
  </si>
  <si>
    <t>BVU_RS07645</t>
  </si>
  <si>
    <t xml:space="preserve">BVU_1508  </t>
  </si>
  <si>
    <t xml:space="preserve">     1996055</t>
  </si>
  <si>
    <t xml:space="preserve"> 1998910</t>
  </si>
  <si>
    <t>DEAD/DEAH box helicase family protein</t>
  </si>
  <si>
    <t>BVU_RS07650</t>
  </si>
  <si>
    <t xml:space="preserve">BVU_1509  </t>
  </si>
  <si>
    <t xml:space="preserve">     1999130</t>
  </si>
  <si>
    <t xml:space="preserve"> 2000209</t>
  </si>
  <si>
    <t>BVU_RS07655</t>
  </si>
  <si>
    <t xml:space="preserve">BVU_1510  </t>
  </si>
  <si>
    <t xml:space="preserve">     2000226</t>
  </si>
  <si>
    <t xml:space="preserve"> 2000552</t>
  </si>
  <si>
    <t>BVU_RS07660</t>
  </si>
  <si>
    <t xml:space="preserve">BVU_1511  </t>
  </si>
  <si>
    <t xml:space="preserve">     2000651</t>
  </si>
  <si>
    <t xml:space="preserve"> 2001001</t>
  </si>
  <si>
    <t>BVU_RS07665</t>
  </si>
  <si>
    <t xml:space="preserve">BVU_1512  </t>
  </si>
  <si>
    <t xml:space="preserve">     2001012</t>
  </si>
  <si>
    <t xml:space="preserve"> 2002016</t>
  </si>
  <si>
    <t>BVU_RS07670</t>
  </si>
  <si>
    <t xml:space="preserve">BVU_1513  </t>
  </si>
  <si>
    <t xml:space="preserve">     2002132</t>
  </si>
  <si>
    <t xml:space="preserve"> 2002506</t>
  </si>
  <si>
    <t>BVU_RS07675</t>
  </si>
  <si>
    <t xml:space="preserve">BVU_1514  </t>
  </si>
  <si>
    <t xml:space="preserve">     2002684</t>
  </si>
  <si>
    <t xml:space="preserve"> 2002983</t>
  </si>
  <si>
    <t>BVU_RS07680</t>
  </si>
  <si>
    <t xml:space="preserve">BVU_1515  </t>
  </si>
  <si>
    <t xml:space="preserve">     2002991</t>
  </si>
  <si>
    <t xml:space="preserve"> 2003275</t>
  </si>
  <si>
    <t>BVU_RS07685</t>
  </si>
  <si>
    <t xml:space="preserve">BVU_1516  </t>
  </si>
  <si>
    <t xml:space="preserve">     2003745</t>
  </si>
  <si>
    <t xml:space="preserve"> 2004038</t>
  </si>
  <si>
    <t>BVU_RS07690</t>
  </si>
  <si>
    <t xml:space="preserve">BVU_1517  </t>
  </si>
  <si>
    <t xml:space="preserve">     2004095</t>
  </si>
  <si>
    <t xml:space="preserve"> 2004799</t>
  </si>
  <si>
    <t>BVU_RS07695</t>
  </si>
  <si>
    <t xml:space="preserve">BVU_1518  </t>
  </si>
  <si>
    <t xml:space="preserve">     2004883</t>
  </si>
  <si>
    <t xml:space="preserve"> 2005674</t>
  </si>
  <si>
    <t>BVU_RS07700</t>
  </si>
  <si>
    <t xml:space="preserve">BVU_1519  </t>
  </si>
  <si>
    <t xml:space="preserve">     2005671</t>
  </si>
  <si>
    <t xml:space="preserve"> 2006372</t>
  </si>
  <si>
    <t>BVU_RS07705</t>
  </si>
  <si>
    <t xml:space="preserve">BVU_1520  </t>
  </si>
  <si>
    <t xml:space="preserve">     2006383</t>
  </si>
  <si>
    <t xml:space="preserve"> 2007492</t>
  </si>
  <si>
    <t>BVU_RS07710</t>
  </si>
  <si>
    <t xml:space="preserve">BVU_1521  </t>
  </si>
  <si>
    <t xml:space="preserve">     2007529</t>
  </si>
  <si>
    <t xml:space="preserve"> 2007750</t>
  </si>
  <si>
    <t>BVU_RS07715</t>
  </si>
  <si>
    <t xml:space="preserve">BVU_1522  </t>
  </si>
  <si>
    <t xml:space="preserve">     2007773</t>
  </si>
  <si>
    <t xml:space="preserve"> 2008828</t>
  </si>
  <si>
    <t>BVU_RS07720</t>
  </si>
  <si>
    <t xml:space="preserve">     2008848</t>
  </si>
  <si>
    <t xml:space="preserve"> 2009057</t>
  </si>
  <si>
    <t>BVU_RS21460</t>
  </si>
  <si>
    <t xml:space="preserve">     2009076</t>
  </si>
  <si>
    <t xml:space="preserve"> 2009288</t>
  </si>
  <si>
    <t>BVU_RS07730</t>
  </si>
  <si>
    <t xml:space="preserve">BVU_1523  </t>
  </si>
  <si>
    <t xml:space="preserve">     2009590</t>
  </si>
  <si>
    <t xml:space="preserve"> 2011362</t>
  </si>
  <si>
    <t>BVU_RS07735</t>
  </si>
  <si>
    <t xml:space="preserve">BVU_1524  </t>
  </si>
  <si>
    <t xml:space="preserve">     2011435</t>
  </si>
  <si>
    <t xml:space="preserve"> 2011710</t>
  </si>
  <si>
    <t>BVU_RS07740</t>
  </si>
  <si>
    <t xml:space="preserve">BVU_1525  </t>
  </si>
  <si>
    <t xml:space="preserve">     2011765</t>
  </si>
  <si>
    <t xml:space="preserve"> 2013603</t>
  </si>
  <si>
    <t>BVU_RS07750</t>
  </si>
  <si>
    <t xml:space="preserve">BVU_1526  </t>
  </si>
  <si>
    <t xml:space="preserve">     2013972</t>
  </si>
  <si>
    <t xml:space="preserve"> 2014262</t>
  </si>
  <si>
    <t>BVU_RS07755</t>
  </si>
  <si>
    <t xml:space="preserve">BVU_1527  </t>
  </si>
  <si>
    <t xml:space="preserve">     2014461</t>
  </si>
  <si>
    <t xml:space="preserve"> 2015684</t>
  </si>
  <si>
    <t>BVU_RS07765</t>
  </si>
  <si>
    <t xml:space="preserve">BVU_1529  </t>
  </si>
  <si>
    <t xml:space="preserve">     2016179</t>
  </si>
  <si>
    <t xml:space="preserve"> 2016727</t>
  </si>
  <si>
    <t>BVU_RS07770</t>
  </si>
  <si>
    <t xml:space="preserve">BVU_1530  </t>
  </si>
  <si>
    <t xml:space="preserve">     2016752</t>
  </si>
  <si>
    <t xml:space="preserve"> 2017858</t>
  </si>
  <si>
    <t>BVU_RS07775</t>
  </si>
  <si>
    <t xml:space="preserve">BVU_1531  </t>
  </si>
  <si>
    <t xml:space="preserve">     2017885</t>
  </si>
  <si>
    <t xml:space="preserve"> 2018679</t>
  </si>
  <si>
    <t>BVU_RS07780</t>
  </si>
  <si>
    <t xml:space="preserve">BVU_1532  </t>
  </si>
  <si>
    <t xml:space="preserve">     2018721</t>
  </si>
  <si>
    <t xml:space="preserve"> 2021087</t>
  </si>
  <si>
    <t>BVU_RS07785</t>
  </si>
  <si>
    <t xml:space="preserve">BVU_1533  </t>
  </si>
  <si>
    <t xml:space="preserve">     2021147</t>
  </si>
  <si>
    <t xml:space="preserve"> 2021851</t>
  </si>
  <si>
    <t>BVU_RS07790</t>
  </si>
  <si>
    <t xml:space="preserve">BVU_1534  </t>
  </si>
  <si>
    <t xml:space="preserve">     2021933</t>
  </si>
  <si>
    <t xml:space="preserve"> 2023138</t>
  </si>
  <si>
    <t>BVU_RS07800</t>
  </si>
  <si>
    <t xml:space="preserve">BVU_1536  </t>
  </si>
  <si>
    <t xml:space="preserve">     2023957</t>
  </si>
  <si>
    <t xml:space="preserve"> 2025300</t>
  </si>
  <si>
    <t>BVU_RS07805</t>
  </si>
  <si>
    <t xml:space="preserve">BVU_1537  </t>
  </si>
  <si>
    <t xml:space="preserve">     2025288</t>
  </si>
  <si>
    <t xml:space="preserve"> 2026490</t>
  </si>
  <si>
    <t>BVU_RS07810</t>
  </si>
  <si>
    <t xml:space="preserve">BVU_1538  </t>
  </si>
  <si>
    <t xml:space="preserve">     2026497</t>
  </si>
  <si>
    <t xml:space="preserve"> 2027666</t>
  </si>
  <si>
    <t>BVU_RS07815</t>
  </si>
  <si>
    <t xml:space="preserve">BVU_1539  </t>
  </si>
  <si>
    <t xml:space="preserve">     2027672</t>
  </si>
  <si>
    <t xml:space="preserve"> 2028745</t>
  </si>
  <si>
    <t>BVU_RS07820</t>
  </si>
  <si>
    <t xml:space="preserve">BVU_1540  </t>
  </si>
  <si>
    <t xml:space="preserve">     2028920</t>
  </si>
  <si>
    <t xml:space="preserve"> 2030074</t>
  </si>
  <si>
    <t>BVU_RS07825</t>
  </si>
  <si>
    <t xml:space="preserve">BVU_1541  </t>
  </si>
  <si>
    <t xml:space="preserve">     2030081</t>
  </si>
  <si>
    <t xml:space="preserve"> 2030479</t>
  </si>
  <si>
    <t>BVU_RS07830</t>
  </si>
  <si>
    <t xml:space="preserve">BVU_1542  </t>
  </si>
  <si>
    <t xml:space="preserve">     2030486</t>
  </si>
  <si>
    <t xml:space="preserve"> 2031667</t>
  </si>
  <si>
    <t>BVU_RS07835</t>
  </si>
  <si>
    <t xml:space="preserve">BVU_1543  </t>
  </si>
  <si>
    <t xml:space="preserve">     2031699</t>
  </si>
  <si>
    <t xml:space="preserve"> 2032880</t>
  </si>
  <si>
    <t>BVU_RS07840</t>
  </si>
  <si>
    <t xml:space="preserve">BVU_1544  </t>
  </si>
  <si>
    <t xml:space="preserve">     2032950</t>
  </si>
  <si>
    <t xml:space="preserve"> 2033288</t>
  </si>
  <si>
    <t>BVU_RS07845</t>
  </si>
  <si>
    <t xml:space="preserve">BVU_1545  </t>
  </si>
  <si>
    <t xml:space="preserve">     2033293</t>
  </si>
  <si>
    <t xml:space="preserve"> 2033789</t>
  </si>
  <si>
    <t>BVU_RS22175</t>
  </si>
  <si>
    <t xml:space="preserve">     2033832</t>
  </si>
  <si>
    <t xml:space="preserve"> 2034258</t>
  </si>
  <si>
    <t>BVU_RS07855</t>
  </si>
  <si>
    <t xml:space="preserve">BVU_1546  </t>
  </si>
  <si>
    <t xml:space="preserve">     2034265</t>
  </si>
  <si>
    <t xml:space="preserve"> 2035458</t>
  </si>
  <si>
    <t>BVU_RS07860</t>
  </si>
  <si>
    <t xml:space="preserve">BVU_1547  </t>
  </si>
  <si>
    <t xml:space="preserve">     2035471</t>
  </si>
  <si>
    <t xml:space="preserve"> 2036169</t>
  </si>
  <si>
    <t>BVU_RS07865</t>
  </si>
  <si>
    <t xml:space="preserve">BVU_1548  </t>
  </si>
  <si>
    <t xml:space="preserve">     2036181</t>
  </si>
  <si>
    <t xml:space="preserve"> 2037341</t>
  </si>
  <si>
    <t>BVU_RS22510</t>
  </si>
  <si>
    <t xml:space="preserve">     2037630</t>
  </si>
  <si>
    <t xml:space="preserve"> 2037800</t>
  </si>
  <si>
    <t>BVU_RS07870</t>
  </si>
  <si>
    <t xml:space="preserve">BVU_1550  </t>
  </si>
  <si>
    <t xml:space="preserve">     2038237</t>
  </si>
  <si>
    <t xml:space="preserve"> 2038545</t>
  </si>
  <si>
    <t>BVU_RS07875</t>
  </si>
  <si>
    <t xml:space="preserve">BVU_1551  </t>
  </si>
  <si>
    <t xml:space="preserve">     2038570</t>
  </si>
  <si>
    <t xml:space="preserve"> 2040831</t>
  </si>
  <si>
    <t>BVU_RS07880</t>
  </si>
  <si>
    <t xml:space="preserve">BVU_1552  </t>
  </si>
  <si>
    <t xml:space="preserve">     2041149</t>
  </si>
  <si>
    <t xml:space="preserve"> 2043536</t>
  </si>
  <si>
    <t>BVU_RS07885</t>
  </si>
  <si>
    <t xml:space="preserve">BVU_1553  </t>
  </si>
  <si>
    <t xml:space="preserve">     2043481</t>
  </si>
  <si>
    <t xml:space="preserve"> 2044785</t>
  </si>
  <si>
    <t>BVU_RS07890</t>
  </si>
  <si>
    <t xml:space="preserve">BVU_1554  </t>
  </si>
  <si>
    <t xml:space="preserve">     2044791</t>
  </si>
  <si>
    <t xml:space="preserve"> 2045285</t>
  </si>
  <si>
    <t>BVU_RS07895</t>
  </si>
  <si>
    <t xml:space="preserve">BVU_1555  </t>
  </si>
  <si>
    <t xml:space="preserve">     2045507</t>
  </si>
  <si>
    <t xml:space="preserve"> 2047543</t>
  </si>
  <si>
    <t>BVU_RS07900</t>
  </si>
  <si>
    <t xml:space="preserve">BVU_1556  </t>
  </si>
  <si>
    <t xml:space="preserve">     2047580</t>
  </si>
  <si>
    <t xml:space="preserve"> 2048827</t>
  </si>
  <si>
    <t>BVU_RS07905</t>
  </si>
  <si>
    <t xml:space="preserve">BVU_1557  </t>
  </si>
  <si>
    <t xml:space="preserve">     2048812</t>
  </si>
  <si>
    <t xml:space="preserve"> 2049234</t>
  </si>
  <si>
    <t>BVU_RS07920</t>
  </si>
  <si>
    <t xml:space="preserve">BVU_1558  </t>
  </si>
  <si>
    <t xml:space="preserve">     2049959</t>
  </si>
  <si>
    <t xml:space="preserve"> 2050753</t>
  </si>
  <si>
    <t>BVU_RS07925</t>
  </si>
  <si>
    <t xml:space="preserve">BVU_1559  </t>
  </si>
  <si>
    <t xml:space="preserve">     2050762</t>
  </si>
  <si>
    <t xml:space="preserve"> 2051211</t>
  </si>
  <si>
    <t>BVU_RS07930</t>
  </si>
  <si>
    <t xml:space="preserve">BVU_1560  </t>
  </si>
  <si>
    <t xml:space="preserve">     2051199</t>
  </si>
  <si>
    <t xml:space="preserve"> 2051867</t>
  </si>
  <si>
    <t>DUF4122 family protein</t>
  </si>
  <si>
    <t>BVU_RS07935</t>
  </si>
  <si>
    <t xml:space="preserve">BVU_1561  </t>
  </si>
  <si>
    <t xml:space="preserve">     2052045</t>
  </si>
  <si>
    <t xml:space="preserve"> 2052431</t>
  </si>
  <si>
    <t>BVU_RS07940</t>
  </si>
  <si>
    <t xml:space="preserve">BVU_1562  </t>
  </si>
  <si>
    <t xml:space="preserve">     2052437</t>
  </si>
  <si>
    <t xml:space="preserve"> 2052763</t>
  </si>
  <si>
    <t>BVU_RS07945</t>
  </si>
  <si>
    <t xml:space="preserve">BVU_1563  </t>
  </si>
  <si>
    <t xml:space="preserve">     2052760</t>
  </si>
  <si>
    <t xml:space="preserve"> 2055294</t>
  </si>
  <si>
    <t>BVU_RS07950</t>
  </si>
  <si>
    <t xml:space="preserve">BVU_1564  </t>
  </si>
  <si>
    <t xml:space="preserve">     2055291</t>
  </si>
  <si>
    <t xml:space="preserve"> 2055647</t>
  </si>
  <si>
    <t>BVU_RS07955</t>
  </si>
  <si>
    <t xml:space="preserve">BVU_1565  </t>
  </si>
  <si>
    <t xml:space="preserve">     2055644</t>
  </si>
  <si>
    <t xml:space="preserve"> 2056273</t>
  </si>
  <si>
    <t>BVU_RS07960</t>
  </si>
  <si>
    <t xml:space="preserve">BVU_1566  </t>
  </si>
  <si>
    <t xml:space="preserve">     2056276</t>
  </si>
  <si>
    <t xml:space="preserve"> 2057289</t>
  </si>
  <si>
    <t>BVU_RS07965</t>
  </si>
  <si>
    <t xml:space="preserve">BVU_1567  </t>
  </si>
  <si>
    <t xml:space="preserve">     2057415</t>
  </si>
  <si>
    <t xml:space="preserve"> 2058038</t>
  </si>
  <si>
    <t>BVU_RS07970</t>
  </si>
  <si>
    <t xml:space="preserve">BVU_1568  </t>
  </si>
  <si>
    <t xml:space="preserve">     2058035</t>
  </si>
  <si>
    <t xml:space="preserve"> 2058334</t>
  </si>
  <si>
    <t>TraL conjugative transposon family protein</t>
  </si>
  <si>
    <t>BVU_RS07975</t>
  </si>
  <si>
    <t xml:space="preserve">BVU_1569  </t>
  </si>
  <si>
    <t xml:space="preserve">     2058285</t>
  </si>
  <si>
    <t xml:space="preserve"> 2059592</t>
  </si>
  <si>
    <t>BVU_RS07980</t>
  </si>
  <si>
    <t xml:space="preserve">BVU_1570  </t>
  </si>
  <si>
    <t xml:space="preserve">     2059642</t>
  </si>
  <si>
    <t xml:space="preserve"> 2060556</t>
  </si>
  <si>
    <t>BVU_RS07985</t>
  </si>
  <si>
    <t xml:space="preserve">BVU_1571  </t>
  </si>
  <si>
    <t xml:space="preserve">     2060553</t>
  </si>
  <si>
    <t xml:space="preserve"> 2061140</t>
  </si>
  <si>
    <t>BVU_RS07990</t>
  </si>
  <si>
    <t xml:space="preserve">BVU_1572  </t>
  </si>
  <si>
    <t xml:space="preserve">     2061162</t>
  </si>
  <si>
    <t xml:space="preserve"> 2061623</t>
  </si>
  <si>
    <t>BVU_RS07995</t>
  </si>
  <si>
    <t xml:space="preserve">BVU_1573  </t>
  </si>
  <si>
    <t xml:space="preserve">     2061620</t>
  </si>
  <si>
    <t xml:space="preserve"> 2062099</t>
  </si>
  <si>
    <t>BVU_RS08000</t>
  </si>
  <si>
    <t xml:space="preserve">BVU_1574  </t>
  </si>
  <si>
    <t xml:space="preserve">     2062168</t>
  </si>
  <si>
    <t xml:space="preserve"> 2063322</t>
  </si>
  <si>
    <t>BVU_RS08005</t>
  </si>
  <si>
    <t xml:space="preserve">BVU_1575  </t>
  </si>
  <si>
    <t xml:space="preserve">     2063348</t>
  </si>
  <si>
    <t xml:space="preserve"> 2064229</t>
  </si>
  <si>
    <t>BVU_RS08010</t>
  </si>
  <si>
    <t xml:space="preserve">BVU_1576  </t>
  </si>
  <si>
    <t xml:space="preserve">     2064242</t>
  </si>
  <si>
    <t xml:space="preserve"> 2065477</t>
  </si>
  <si>
    <t>BVU_RS08015</t>
  </si>
  <si>
    <t xml:space="preserve">BVU_1577  </t>
  </si>
  <si>
    <t xml:space="preserve">     2065483</t>
  </si>
  <si>
    <t xml:space="preserve"> 2066250</t>
  </si>
  <si>
    <t>BVU_RS08020</t>
  </si>
  <si>
    <t xml:space="preserve">BVU_1578  </t>
  </si>
  <si>
    <t xml:space="preserve">     2066252</t>
  </si>
  <si>
    <t xml:space="preserve"> 2067058</t>
  </si>
  <si>
    <t>BVU_RS08025</t>
  </si>
  <si>
    <t xml:space="preserve">     2067045</t>
  </si>
  <si>
    <t xml:space="preserve"> 2067323</t>
  </si>
  <si>
    <t>BVU_RS08030</t>
  </si>
  <si>
    <t xml:space="preserve">BVU_1580  </t>
  </si>
  <si>
    <t xml:space="preserve">     2067605</t>
  </si>
  <si>
    <t xml:space="preserve"> 2067895</t>
  </si>
  <si>
    <t>DUF4120 domain-containing protein</t>
  </si>
  <si>
    <t>BVU_RS08035</t>
  </si>
  <si>
    <t xml:space="preserve">BVU_1581  </t>
  </si>
  <si>
    <t xml:space="preserve">     2068226</t>
  </si>
  <si>
    <t xml:space="preserve"> 2068570</t>
  </si>
  <si>
    <t>BVU_RS08040</t>
  </si>
  <si>
    <t xml:space="preserve">BVU_1582  </t>
  </si>
  <si>
    <t xml:space="preserve">     2068628</t>
  </si>
  <si>
    <t xml:space="preserve"> 2069341</t>
  </si>
  <si>
    <t>BVU_RS08045</t>
  </si>
  <si>
    <t xml:space="preserve">BVU_1583  </t>
  </si>
  <si>
    <t xml:space="preserve">     2069343</t>
  </si>
  <si>
    <t xml:space="preserve"> 2070044</t>
  </si>
  <si>
    <t>BVU_RS08050</t>
  </si>
  <si>
    <t xml:space="preserve">BVU_1584  </t>
  </si>
  <si>
    <t xml:space="preserve">     2070055</t>
  </si>
  <si>
    <t xml:space="preserve"> 2071074</t>
  </si>
  <si>
    <t>molecular chaperone DnaJ</t>
  </si>
  <si>
    <t>BVU_RS08055</t>
  </si>
  <si>
    <t xml:space="preserve">     2071088</t>
  </si>
  <si>
    <t xml:space="preserve"> 2071297</t>
  </si>
  <si>
    <t>BVU_RS08060</t>
  </si>
  <si>
    <t xml:space="preserve">BVU_1585  </t>
  </si>
  <si>
    <t xml:space="preserve">     2071273</t>
  </si>
  <si>
    <t xml:space="preserve"> 2071572</t>
  </si>
  <si>
    <t>BVU_RS08065</t>
  </si>
  <si>
    <t xml:space="preserve">BVU_1586  </t>
  </si>
  <si>
    <t xml:space="preserve">     2071569</t>
  </si>
  <si>
    <t xml:space="preserve"> 2072168</t>
  </si>
  <si>
    <t>BVU_RS08070</t>
  </si>
  <si>
    <t xml:space="preserve">BVU_1587  </t>
  </si>
  <si>
    <t xml:space="preserve">     2072216</t>
  </si>
  <si>
    <t xml:space="preserve"> 2072713</t>
  </si>
  <si>
    <t>DUF4313 domain-containing protein</t>
  </si>
  <si>
    <t>BVU_RS08075</t>
  </si>
  <si>
    <t xml:space="preserve">     2072764</t>
  </si>
  <si>
    <t xml:space="preserve"> 2073015</t>
  </si>
  <si>
    <t>BVU_RS08080</t>
  </si>
  <si>
    <t xml:space="preserve">BVU_1589  </t>
  </si>
  <si>
    <t xml:space="preserve">     2073085</t>
  </si>
  <si>
    <t xml:space="preserve"> 2073972</t>
  </si>
  <si>
    <t>BVU_RS08085</t>
  </si>
  <si>
    <t xml:space="preserve">BVU_1590  </t>
  </si>
  <si>
    <t xml:space="preserve">     2073976</t>
  </si>
  <si>
    <t xml:space="preserve"> 2075118</t>
  </si>
  <si>
    <t>BVU_RS08090</t>
  </si>
  <si>
    <t xml:space="preserve">     2075103</t>
  </si>
  <si>
    <t xml:space="preserve"> 2075399</t>
  </si>
  <si>
    <t>BVU_RS08100</t>
  </si>
  <si>
    <t xml:space="preserve">BVU_1593  </t>
  </si>
  <si>
    <t xml:space="preserve">     2075812</t>
  </si>
  <si>
    <t xml:space="preserve"> 2076219</t>
  </si>
  <si>
    <t>BVU_RS08105</t>
  </si>
  <si>
    <t xml:space="preserve">BVU_1595  </t>
  </si>
  <si>
    <t xml:space="preserve">     2076732</t>
  </si>
  <si>
    <t xml:space="preserve"> 2077967</t>
  </si>
  <si>
    <t>IS4 family transposase</t>
  </si>
  <si>
    <t>BVU_RS08110</t>
  </si>
  <si>
    <t xml:space="preserve">BVU_1596  </t>
  </si>
  <si>
    <t xml:space="preserve">     &lt;207806</t>
  </si>
  <si>
    <t>5 2079246</t>
  </si>
  <si>
    <t xml:space="preserve"> IS1380 family transposase</t>
  </si>
  <si>
    <t>BVU_RS08115</t>
  </si>
  <si>
    <t xml:space="preserve">BVU_1597  </t>
  </si>
  <si>
    <t xml:space="preserve">     2079514</t>
  </si>
  <si>
    <t xml:space="preserve"> 2080881</t>
  </si>
  <si>
    <t>BVU_RS08120</t>
  </si>
  <si>
    <t xml:space="preserve">BVU_1598  </t>
  </si>
  <si>
    <t xml:space="preserve">     2081603</t>
  </si>
  <si>
    <t xml:space="preserve"> 2082892</t>
  </si>
  <si>
    <t>IS1380-like element ISBvu1 family transposase</t>
  </si>
  <si>
    <t>BVU_RS08125</t>
  </si>
  <si>
    <t xml:space="preserve">BVU_1599  </t>
  </si>
  <si>
    <t xml:space="preserve">     2083071</t>
  </si>
  <si>
    <t xml:space="preserve"> 2084306</t>
  </si>
  <si>
    <t>BVU_RS08140</t>
  </si>
  <si>
    <t xml:space="preserve">BVU_1601  </t>
  </si>
  <si>
    <t xml:space="preserve">     2084962</t>
  </si>
  <si>
    <t xml:space="preserve"> 2086002</t>
  </si>
  <si>
    <t>thiL</t>
  </si>
  <si>
    <t xml:space="preserve">2.7.4.16  </t>
  </si>
  <si>
    <t>thiamine-phosphate kinase</t>
  </si>
  <si>
    <t>BVU_RS08145</t>
  </si>
  <si>
    <t xml:space="preserve">BVU_1602  </t>
  </si>
  <si>
    <t xml:space="preserve">     2086007</t>
  </si>
  <si>
    <t xml:space="preserve"> 2086816</t>
  </si>
  <si>
    <t xml:space="preserve">2.4.2.1  </t>
  </si>
  <si>
    <t>purine-nucleoside phosphorylase</t>
  </si>
  <si>
    <t>BVU_RS08150</t>
  </si>
  <si>
    <t xml:space="preserve">BVU_1603  </t>
  </si>
  <si>
    <t xml:space="preserve">     2086779</t>
  </si>
  <si>
    <t xml:space="preserve"> 2087879</t>
  </si>
  <si>
    <t>lpxK</t>
  </si>
  <si>
    <t xml:space="preserve">2.7.1.130  </t>
  </si>
  <si>
    <t>tetraacyldisaccharide 4'-kinase</t>
  </si>
  <si>
    <t>BVU_RS08155</t>
  </si>
  <si>
    <t xml:space="preserve">BVU_1604  </t>
  </si>
  <si>
    <t xml:space="preserve">     2087887</t>
  </si>
  <si>
    <t xml:space="preserve"> 2089668</t>
  </si>
  <si>
    <t>sppA</t>
  </si>
  <si>
    <t>signal peptide peptidase SppA</t>
  </si>
  <si>
    <t>BVU_RS08160</t>
  </si>
  <si>
    <t xml:space="preserve">BVU_1605  </t>
  </si>
  <si>
    <t xml:space="preserve">     2089803</t>
  </si>
  <si>
    <t xml:space="preserve"> 2090408</t>
  </si>
  <si>
    <t>nitroreductase family protein</t>
  </si>
  <si>
    <t>BVU_RS08165</t>
  </si>
  <si>
    <t xml:space="preserve">BVU_1606  </t>
  </si>
  <si>
    <t xml:space="preserve">     2090482</t>
  </si>
  <si>
    <t xml:space="preserve"> 2093322</t>
  </si>
  <si>
    <t>fkp</t>
  </si>
  <si>
    <t>bifunctional fucokinase/fucose-1-phosphate guanylyltransferase</t>
  </si>
  <si>
    <t>BVU_RS08170</t>
  </si>
  <si>
    <t xml:space="preserve">BVU_1607  </t>
  </si>
  <si>
    <t xml:space="preserve">     2093309</t>
  </si>
  <si>
    <t xml:space="preserve"> 2094448</t>
  </si>
  <si>
    <t>glycerate kinase</t>
  </si>
  <si>
    <t>BVU_RS08205</t>
  </si>
  <si>
    <t xml:space="preserve">BVU_1614  </t>
  </si>
  <si>
    <t xml:space="preserve">     2100783</t>
  </si>
  <si>
    <t xml:space="preserve"> 2101187</t>
  </si>
  <si>
    <t>BVU_RS08210</t>
  </si>
  <si>
    <t xml:space="preserve">BVU_1615  </t>
  </si>
  <si>
    <t xml:space="preserve">     2101294</t>
  </si>
  <si>
    <t xml:space="preserve"> 2102109</t>
  </si>
  <si>
    <t>BVU_RS08215</t>
  </si>
  <si>
    <t xml:space="preserve">BVU_1616  </t>
  </si>
  <si>
    <t xml:space="preserve">     2102138</t>
  </si>
  <si>
    <t xml:space="preserve"> 2102743</t>
  </si>
  <si>
    <t>BVU_RS08220</t>
  </si>
  <si>
    <t xml:space="preserve">BVU_1617  </t>
  </si>
  <si>
    <t xml:space="preserve">     2102756</t>
  </si>
  <si>
    <t xml:space="preserve"> 2103406</t>
  </si>
  <si>
    <t>BVU_RS08225</t>
  </si>
  <si>
    <t xml:space="preserve">BVU_1618  </t>
  </si>
  <si>
    <t xml:space="preserve">     2103436</t>
  </si>
  <si>
    <t xml:space="preserve"> 2104248</t>
  </si>
  <si>
    <t>energy transducer TonB</t>
  </si>
  <si>
    <t>BVU_RS08230</t>
  </si>
  <si>
    <t xml:space="preserve">BVU_1619  </t>
  </si>
  <si>
    <t xml:space="preserve">     2104258</t>
  </si>
  <si>
    <t xml:space="preserve"> 2105202</t>
  </si>
  <si>
    <t>BVU_RS08235</t>
  </si>
  <si>
    <t xml:space="preserve">BVU_1620  </t>
  </si>
  <si>
    <t xml:space="preserve">     2105226</t>
  </si>
  <si>
    <t xml:space="preserve"> 2106641</t>
  </si>
  <si>
    <t>BVU_RS08240</t>
  </si>
  <si>
    <t xml:space="preserve">BVU_1621  </t>
  </si>
  <si>
    <t xml:space="preserve">     2106827</t>
  </si>
  <si>
    <t xml:space="preserve"> 2107669</t>
  </si>
  <si>
    <t>BVU_RS08245</t>
  </si>
  <si>
    <t xml:space="preserve">BVU_1622  </t>
  </si>
  <si>
    <t xml:space="preserve">     2107684</t>
  </si>
  <si>
    <t xml:space="preserve"> 2108574</t>
  </si>
  <si>
    <t>BVU_RS08250</t>
  </si>
  <si>
    <t xml:space="preserve">BVU_1623  </t>
  </si>
  <si>
    <t xml:space="preserve">     2108571</t>
  </si>
  <si>
    <t xml:space="preserve"> 2108936</t>
  </si>
  <si>
    <t>BVU_RS08255</t>
  </si>
  <si>
    <t xml:space="preserve">BVU_1624  </t>
  </si>
  <si>
    <t xml:space="preserve">     2109034</t>
  </si>
  <si>
    <t xml:space="preserve"> 2110527</t>
  </si>
  <si>
    <t>BVU_RS08260</t>
  </si>
  <si>
    <t xml:space="preserve">BVU_1625  </t>
  </si>
  <si>
    <t xml:space="preserve">     2110690</t>
  </si>
  <si>
    <t xml:space="preserve"> 2112039</t>
  </si>
  <si>
    <t>BVU_RS08265</t>
  </si>
  <si>
    <t xml:space="preserve">BVU_1626  </t>
  </si>
  <si>
    <t xml:space="preserve">     2112133</t>
  </si>
  <si>
    <t xml:space="preserve"> 2113479</t>
  </si>
  <si>
    <t>purB</t>
  </si>
  <si>
    <t xml:space="preserve">4.3.2.2  </t>
  </si>
  <si>
    <t>adenylosuccinate lyase</t>
  </si>
  <si>
    <t>BVU_RS08270</t>
  </si>
  <si>
    <t xml:space="preserve">BVU_1627  </t>
  </si>
  <si>
    <t xml:space="preserve">     2113555</t>
  </si>
  <si>
    <t xml:space="preserve"> 2115021</t>
  </si>
  <si>
    <t>pseudouridine synthase</t>
  </si>
  <si>
    <t>BVU_RS08275</t>
  </si>
  <si>
    <t xml:space="preserve">BVU_1628  </t>
  </si>
  <si>
    <t xml:space="preserve">     2115044</t>
  </si>
  <si>
    <t xml:space="preserve"> 2116447</t>
  </si>
  <si>
    <t>asnS</t>
  </si>
  <si>
    <t xml:space="preserve">6.1.1.22  </t>
  </si>
  <si>
    <t>asparagine--tRNA ligase</t>
  </si>
  <si>
    <t>BVU_RS08280</t>
  </si>
  <si>
    <t xml:space="preserve">BVU_1629  </t>
  </si>
  <si>
    <t xml:space="preserve">     2116610</t>
  </si>
  <si>
    <t xml:space="preserve"> 2117104</t>
  </si>
  <si>
    <t>DUF4488 domain-containing protein</t>
  </si>
  <si>
    <t>BVU_RS08285</t>
  </si>
  <si>
    <t xml:space="preserve">BVU_1630  </t>
  </si>
  <si>
    <t xml:space="preserve">     2117465</t>
  </si>
  <si>
    <t xml:space="preserve"> 2118040</t>
  </si>
  <si>
    <t>zeta toxin family protein</t>
  </si>
  <si>
    <t>BVU_RS08290</t>
  </si>
  <si>
    <t xml:space="preserve">     2118030</t>
  </si>
  <si>
    <t xml:space="preserve"> 2118275</t>
  </si>
  <si>
    <t>BVU_RS08295</t>
  </si>
  <si>
    <t xml:space="preserve">BVU_1632  </t>
  </si>
  <si>
    <t xml:space="preserve">     2118575</t>
  </si>
  <si>
    <t xml:space="preserve"> 2119036</t>
  </si>
  <si>
    <t>rplM</t>
  </si>
  <si>
    <t>50S ribosomal protein L13</t>
  </si>
  <si>
    <t>BVU_RS08300</t>
  </si>
  <si>
    <t xml:space="preserve">BVU_1633  </t>
  </si>
  <si>
    <t xml:space="preserve">     2119043</t>
  </si>
  <si>
    <t xml:space="preserve"> 2119429</t>
  </si>
  <si>
    <t>rpsI</t>
  </si>
  <si>
    <t>30S ribosomal protein S9</t>
  </si>
  <si>
    <t>BVU_RS08305</t>
  </si>
  <si>
    <t xml:space="preserve">BVU_1634  </t>
  </si>
  <si>
    <t xml:space="preserve">     2119562</t>
  </si>
  <si>
    <t xml:space="preserve"> 2120401</t>
  </si>
  <si>
    <t>rpsB</t>
  </si>
  <si>
    <t>30S ribosomal protein S2</t>
  </si>
  <si>
    <t>BVU_RS08310</t>
  </si>
  <si>
    <t xml:space="preserve">BVU_1635  </t>
  </si>
  <si>
    <t xml:space="preserve">     2120534</t>
  </si>
  <si>
    <t xml:space="preserve"> 2121523</t>
  </si>
  <si>
    <t>tsf</t>
  </si>
  <si>
    <t>translation elongation factor Ts</t>
  </si>
  <si>
    <t>BVU_RS08315</t>
  </si>
  <si>
    <t xml:space="preserve">BVU_1636  </t>
  </si>
  <si>
    <t xml:space="preserve">     2121582</t>
  </si>
  <si>
    <t xml:space="preserve"> 2121920</t>
  </si>
  <si>
    <t>translation initiation factor</t>
  </si>
  <si>
    <t>BVU_RS08320</t>
  </si>
  <si>
    <t xml:space="preserve">BVU_1637  </t>
  </si>
  <si>
    <t xml:space="preserve">     2122038</t>
  </si>
  <si>
    <t xml:space="preserve"> 2122688</t>
  </si>
  <si>
    <t>redox-sensing transcriptional repressor Rex</t>
  </si>
  <si>
    <t>BVU_RS08325</t>
  </si>
  <si>
    <t xml:space="preserve">BVU_1638  </t>
  </si>
  <si>
    <t xml:space="preserve">     2122693</t>
  </si>
  <si>
    <t xml:space="preserve"> 2123310</t>
  </si>
  <si>
    <t>fumarylacetoacetate hydrolase family protein</t>
  </si>
  <si>
    <t>BVU_RS08330</t>
  </si>
  <si>
    <t xml:space="preserve">BVU_1639  </t>
  </si>
  <si>
    <t xml:space="preserve">     2123307</t>
  </si>
  <si>
    <t xml:space="preserve"> 2123789</t>
  </si>
  <si>
    <t>ispF</t>
  </si>
  <si>
    <t xml:space="preserve">4.6.1.12  </t>
  </si>
  <si>
    <t>2-C-methyl-D-erythritol 2,4-cyclodiphosphate synthase</t>
  </si>
  <si>
    <t>BVU_RS08335</t>
  </si>
  <si>
    <t xml:space="preserve">BVU_1640  </t>
  </si>
  <si>
    <t xml:space="preserve">     2123840</t>
  </si>
  <si>
    <t xml:space="preserve"> 2124730</t>
  </si>
  <si>
    <t xml:space="preserve">2.5.1.74  </t>
  </si>
  <si>
    <t>1,4-dihydroxy-2-naphthoate polyprenyltransferase</t>
  </si>
  <si>
    <t>BVU_RS08340</t>
  </si>
  <si>
    <t xml:space="preserve">BVU_1641  </t>
  </si>
  <si>
    <t xml:space="preserve">     2124804</t>
  </si>
  <si>
    <t xml:space="preserve"> 2125643</t>
  </si>
  <si>
    <t>BVU_RS08345</t>
  </si>
  <si>
    <t xml:space="preserve">BVU_1642  </t>
  </si>
  <si>
    <t xml:space="preserve">     2125871</t>
  </si>
  <si>
    <t xml:space="preserve"> 2126341</t>
  </si>
  <si>
    <t>BVU_RS08350</t>
  </si>
  <si>
    <t xml:space="preserve">BVU_1643  </t>
  </si>
  <si>
    <t xml:space="preserve">     2126424</t>
  </si>
  <si>
    <t xml:space="preserve"> 2126996</t>
  </si>
  <si>
    <t>nicotinate (nicotinamide) nucleotide adenylyltransferase</t>
  </si>
  <si>
    <t>BVU_RS08355</t>
  </si>
  <si>
    <t xml:space="preserve">     2126978</t>
  </si>
  <si>
    <t xml:space="preserve"> 2127160</t>
  </si>
  <si>
    <t>BVU_RS08360</t>
  </si>
  <si>
    <t xml:space="preserve">BVU_1644  </t>
  </si>
  <si>
    <t xml:space="preserve">     2127165</t>
  </si>
  <si>
    <t xml:space="preserve"> 2127734</t>
  </si>
  <si>
    <t>gmk</t>
  </si>
  <si>
    <t xml:space="preserve">2.7.4.8  </t>
  </si>
  <si>
    <t>guanylate kinase</t>
  </si>
  <si>
    <t>BVU_RS08365</t>
  </si>
  <si>
    <t xml:space="preserve">BVU_1645  </t>
  </si>
  <si>
    <t xml:space="preserve">     2127781</t>
  </si>
  <si>
    <t xml:space="preserve"> 2128656</t>
  </si>
  <si>
    <t>YicC family protein</t>
  </si>
  <si>
    <t>BVU_RS08370</t>
  </si>
  <si>
    <t xml:space="preserve">BVU_1646  </t>
  </si>
  <si>
    <t xml:space="preserve">     2128752</t>
  </si>
  <si>
    <t xml:space="preserve"> 2129441</t>
  </si>
  <si>
    <t>tsaB</t>
  </si>
  <si>
    <t xml:space="preserve">2.3.1.234  </t>
  </si>
  <si>
    <t>tRNA (adenosine(37)-N6)-threonylcarbamoyltransferase complex dimerization subunit type 1 TsaB</t>
  </si>
  <si>
    <t>BVU_RS08375</t>
  </si>
  <si>
    <t xml:space="preserve">BVU_1647  </t>
  </si>
  <si>
    <t xml:space="preserve">     2129488</t>
  </si>
  <si>
    <t xml:space="preserve"> 2130114</t>
  </si>
  <si>
    <t>DUF4290 domain-containing protein</t>
  </si>
  <si>
    <t>BVU_RS08380</t>
  </si>
  <si>
    <t xml:space="preserve">BVU_1648  </t>
  </si>
  <si>
    <t xml:space="preserve">     2130133</t>
  </si>
  <si>
    <t xml:space="preserve"> 2131437</t>
  </si>
  <si>
    <t>murA</t>
  </si>
  <si>
    <t xml:space="preserve">2.5.1.7  </t>
  </si>
  <si>
    <t>UDP-N-acetylglucosamine 1-carboxyvinyltransferase</t>
  </si>
  <si>
    <t>BVU_RS08385</t>
  </si>
  <si>
    <t xml:space="preserve">BVU_1649  </t>
  </si>
  <si>
    <t xml:space="preserve">     2131449</t>
  </si>
  <si>
    <t xml:space="preserve"> 2131967</t>
  </si>
  <si>
    <t>rimM</t>
  </si>
  <si>
    <t>ribosome maturation factor RimM</t>
  </si>
  <si>
    <t>BVU_RS08390</t>
  </si>
  <si>
    <t xml:space="preserve">BVU_1650  </t>
  </si>
  <si>
    <t xml:space="preserve">     2131986</t>
  </si>
  <si>
    <t xml:space="preserve"> 2132843</t>
  </si>
  <si>
    <t>BVU_RS08395</t>
  </si>
  <si>
    <t xml:space="preserve">BVU_1651  </t>
  </si>
  <si>
    <t xml:space="preserve">     2132851</t>
  </si>
  <si>
    <t xml:space="preserve"> 2133999</t>
  </si>
  <si>
    <t xml:space="preserve">1.1.1.267  </t>
  </si>
  <si>
    <t>1-deoxy-D-xylulose-5-phosphate reductoisomerase</t>
  </si>
  <si>
    <t>BVU_RS08400</t>
  </si>
  <si>
    <t xml:space="preserve">BVU_1652  </t>
  </si>
  <si>
    <t xml:space="preserve">     2134056</t>
  </si>
  <si>
    <t xml:space="preserve"> 2135399</t>
  </si>
  <si>
    <t>rseP</t>
  </si>
  <si>
    <t>RIP metalloprotease RseP</t>
  </si>
  <si>
    <t>BVU_RS08405</t>
  </si>
  <si>
    <t xml:space="preserve">     2135973</t>
  </si>
  <si>
    <t xml:space="preserve"> 2136431</t>
  </si>
  <si>
    <t>nrdG</t>
  </si>
  <si>
    <t>anaerobic ribonucleoside-triphosphate reductase activating protein</t>
  </si>
  <si>
    <t>BVU_RS08410</t>
  </si>
  <si>
    <t xml:space="preserve">BVU_1654  </t>
  </si>
  <si>
    <t xml:space="preserve">     2136437</t>
  </si>
  <si>
    <t xml:space="preserve"> 2138713</t>
  </si>
  <si>
    <t xml:space="preserve">1.17.4.2  </t>
  </si>
  <si>
    <t>anaerobic ribonucleoside triphosphate reductase</t>
  </si>
  <si>
    <t>BVU_RS08415</t>
  </si>
  <si>
    <t xml:space="preserve">BVU_1655  </t>
  </si>
  <si>
    <t xml:space="preserve">     2139008</t>
  </si>
  <si>
    <t xml:space="preserve"> 2139643</t>
  </si>
  <si>
    <t>hemolysin III family protein</t>
  </si>
  <si>
    <t>BVU_RS08420</t>
  </si>
  <si>
    <t xml:space="preserve">BVU_1656  </t>
  </si>
  <si>
    <t xml:space="preserve">     2139648</t>
  </si>
  <si>
    <t xml:space="preserve"> 2141150</t>
  </si>
  <si>
    <t>CCA tRNA nucleotidyltransferase</t>
  </si>
  <si>
    <t>BVU_RS08425</t>
  </si>
  <si>
    <t xml:space="preserve">BVU_1657  </t>
  </si>
  <si>
    <t xml:space="preserve">     2141168</t>
  </si>
  <si>
    <t xml:space="preserve"> 2141992</t>
  </si>
  <si>
    <t>BVU_RS08430</t>
  </si>
  <si>
    <t xml:space="preserve">BVU_1658  </t>
  </si>
  <si>
    <t xml:space="preserve">     2142080</t>
  </si>
  <si>
    <t xml:space="preserve"> 2142673</t>
  </si>
  <si>
    <t>ruvA</t>
  </si>
  <si>
    <t>Holliday junction branch migration protein RuvA</t>
  </si>
  <si>
    <t>BVU_RS08435</t>
  </si>
  <si>
    <t xml:space="preserve">BVU_1659  </t>
  </si>
  <si>
    <t xml:space="preserve">     2142849</t>
  </si>
  <si>
    <t xml:space="preserve"> 2143748</t>
  </si>
  <si>
    <t xml:space="preserve">1.4.1.16  </t>
  </si>
  <si>
    <t>diaminopimelate dehydrogenase</t>
  </si>
  <si>
    <t>BVU_RS08440</t>
  </si>
  <si>
    <t xml:space="preserve">BVU_1660  </t>
  </si>
  <si>
    <t xml:space="preserve">     2143855</t>
  </si>
  <si>
    <t xml:space="preserve"> 2144661</t>
  </si>
  <si>
    <t>BVU_RS08445</t>
  </si>
  <si>
    <t xml:space="preserve">BVU_1661  </t>
  </si>
  <si>
    <t xml:space="preserve">     2144703</t>
  </si>
  <si>
    <t xml:space="preserve"> 2145314</t>
  </si>
  <si>
    <t>DsbA family protein</t>
  </si>
  <si>
    <t>BVU_RS08450</t>
  </si>
  <si>
    <t xml:space="preserve">BVU_1662  </t>
  </si>
  <si>
    <t xml:space="preserve">     2145950</t>
  </si>
  <si>
    <t xml:space="preserve"> 2148268</t>
  </si>
  <si>
    <t>BVU_RS08455</t>
  </si>
  <si>
    <t xml:space="preserve">BVU_1663  </t>
  </si>
  <si>
    <t xml:space="preserve">     2148417</t>
  </si>
  <si>
    <t xml:space="preserve"> 2150300</t>
  </si>
  <si>
    <t>GH32 C-terminal domain-containing protein</t>
  </si>
  <si>
    <t>BVU_RS08460</t>
  </si>
  <si>
    <t xml:space="preserve">BVU_1664  </t>
  </si>
  <si>
    <t xml:space="preserve">     2150316</t>
  </si>
  <si>
    <t xml:space="preserve"> 2151476</t>
  </si>
  <si>
    <t>BVU_RS08465</t>
  </si>
  <si>
    <t xml:space="preserve">BVU_1665  </t>
  </si>
  <si>
    <t xml:space="preserve">     2151504</t>
  </si>
  <si>
    <t xml:space="preserve"> 2152391</t>
  </si>
  <si>
    <t>BVU_RS08470</t>
  </si>
  <si>
    <t xml:space="preserve">BVU_1666  </t>
  </si>
  <si>
    <t xml:space="preserve">     2152587</t>
  </si>
  <si>
    <t xml:space="preserve"> 2155313</t>
  </si>
  <si>
    <t>BVU_RS08475</t>
  </si>
  <si>
    <t xml:space="preserve">BVU_1667  </t>
  </si>
  <si>
    <t xml:space="preserve">     2155356</t>
  </si>
  <si>
    <t xml:space="preserve"> 2155784</t>
  </si>
  <si>
    <t>amino acid-binding protein</t>
  </si>
  <si>
    <t>BVU_RS08480</t>
  </si>
  <si>
    <t xml:space="preserve">BVU_1668  </t>
  </si>
  <si>
    <t xml:space="preserve">     2155796</t>
  </si>
  <si>
    <t xml:space="preserve"> 2157094</t>
  </si>
  <si>
    <t>phenylacetate--CoA ligase</t>
  </si>
  <si>
    <t>BVU_RS08485</t>
  </si>
  <si>
    <t xml:space="preserve">BVU_1669  </t>
  </si>
  <si>
    <t xml:space="preserve">     2157208</t>
  </si>
  <si>
    <t xml:space="preserve"> 2157855</t>
  </si>
  <si>
    <t>DUF3256 family protein</t>
  </si>
  <si>
    <t>BVU_RS08490</t>
  </si>
  <si>
    <t xml:space="preserve">BVU_1670  </t>
  </si>
  <si>
    <t xml:space="preserve">     2157940</t>
  </si>
  <si>
    <t xml:space="preserve"> 2158194</t>
  </si>
  <si>
    <t>type B 50S ribosomal protein L31</t>
  </si>
  <si>
    <t>BVU_RS08495</t>
  </si>
  <si>
    <t xml:space="preserve">BVU_1671  </t>
  </si>
  <si>
    <t xml:space="preserve">     2158526</t>
  </si>
  <si>
    <t xml:space="preserve"> 2159530</t>
  </si>
  <si>
    <t>class II fructose-1,6-bisphosphate aldolase</t>
  </si>
  <si>
    <t>BVU_RS08500</t>
  </si>
  <si>
    <t xml:space="preserve">BVU_1672  </t>
  </si>
  <si>
    <t xml:space="preserve">     2159593</t>
  </si>
  <si>
    <t xml:space="preserve"> 2160426</t>
  </si>
  <si>
    <t>BVU_RS08505</t>
  </si>
  <si>
    <t xml:space="preserve">BVU_1673  </t>
  </si>
  <si>
    <t xml:space="preserve">     2160574</t>
  </si>
  <si>
    <t xml:space="preserve"> 2161689</t>
  </si>
  <si>
    <t>BVU_RS08510</t>
  </si>
  <si>
    <t xml:space="preserve">BVU_1674  </t>
  </si>
  <si>
    <t xml:space="preserve">     2161698</t>
  </si>
  <si>
    <t xml:space="preserve"> 2164913</t>
  </si>
  <si>
    <t>BVU_RS08515</t>
  </si>
  <si>
    <t xml:space="preserve">BVU_1675  </t>
  </si>
  <si>
    <t xml:space="preserve">     2164910</t>
  </si>
  <si>
    <t xml:space="preserve"> 2166283</t>
  </si>
  <si>
    <t>BVU_RS08520</t>
  </si>
  <si>
    <t xml:space="preserve">BVU_1676  </t>
  </si>
  <si>
    <t xml:space="preserve">     2166364</t>
  </si>
  <si>
    <t xml:space="preserve"> 2167596</t>
  </si>
  <si>
    <t>DUF4934 domain-containing protein</t>
  </si>
  <si>
    <t>BVU_RS08525</t>
  </si>
  <si>
    <t xml:space="preserve">BVU_1677  </t>
  </si>
  <si>
    <t xml:space="preserve">     2167677</t>
  </si>
  <si>
    <t xml:space="preserve"> 2168228</t>
  </si>
  <si>
    <t>DUF3332 domain-containing protein</t>
  </si>
  <si>
    <t>BVU_RS08530</t>
  </si>
  <si>
    <t xml:space="preserve">BVU_1678  </t>
  </si>
  <si>
    <t xml:space="preserve">     2168402</t>
  </si>
  <si>
    <t xml:space="preserve"> 2169790</t>
  </si>
  <si>
    <t>BVU_RS08535</t>
  </si>
  <si>
    <t xml:space="preserve">BVU_1679  </t>
  </si>
  <si>
    <t xml:space="preserve">     2169872</t>
  </si>
  <si>
    <t xml:space="preserve"> 2170921</t>
  </si>
  <si>
    <t>DUF4831 family protein</t>
  </si>
  <si>
    <t>BVU_RS08540</t>
  </si>
  <si>
    <t xml:space="preserve">BVU_1680  </t>
  </si>
  <si>
    <t xml:space="preserve">     2170958</t>
  </si>
  <si>
    <t xml:space="preserve"> 2172493</t>
  </si>
  <si>
    <t>bifunctional ADP-dependent NAD(P)H-hydrate dehydratase/NAD(P)H-hydrate epimerase</t>
  </si>
  <si>
    <t>BVU_RS08545</t>
  </si>
  <si>
    <t xml:space="preserve">BVU_1681  </t>
  </si>
  <si>
    <t xml:space="preserve">     2172613</t>
  </si>
  <si>
    <t xml:space="preserve"> 2173149</t>
  </si>
  <si>
    <t>hpt</t>
  </si>
  <si>
    <t xml:space="preserve">2.4.2.8  </t>
  </si>
  <si>
    <t>hypoxanthine phosphoribosyltransferase</t>
  </si>
  <si>
    <t>BVU_RS08550</t>
  </si>
  <si>
    <t xml:space="preserve">BVU_1682  </t>
  </si>
  <si>
    <t xml:space="preserve">     2173190</t>
  </si>
  <si>
    <t xml:space="preserve"> 2173759</t>
  </si>
  <si>
    <t xml:space="preserve">2.7.4.3  </t>
  </si>
  <si>
    <t>adenylate kinase</t>
  </si>
  <si>
    <t>BVU_RS08555</t>
  </si>
  <si>
    <t xml:space="preserve">BVU_1683  </t>
  </si>
  <si>
    <t xml:space="preserve">     2173875</t>
  </si>
  <si>
    <t xml:space="preserve"> 2175059</t>
  </si>
  <si>
    <t>obgE</t>
  </si>
  <si>
    <t>GTPase ObgE</t>
  </si>
  <si>
    <t>BVU_RS08560</t>
  </si>
  <si>
    <t xml:space="preserve">BVU_1684  </t>
  </si>
  <si>
    <t xml:space="preserve">     2175056</t>
  </si>
  <si>
    <t xml:space="preserve"> 2175838</t>
  </si>
  <si>
    <t>pgeF</t>
  </si>
  <si>
    <t>peptidoglycan editing factor PgeF</t>
  </si>
  <si>
    <t>BVU_RS08565</t>
  </si>
  <si>
    <t xml:space="preserve">BVU_1685  </t>
  </si>
  <si>
    <t xml:space="preserve">     2175878</t>
  </si>
  <si>
    <t xml:space="preserve"> 2176537</t>
  </si>
  <si>
    <t>phenylalanine--tRNA ligase beta subunit-related protein</t>
  </si>
  <si>
    <t>BVU_RS08570</t>
  </si>
  <si>
    <t xml:space="preserve">BVU_1686  </t>
  </si>
  <si>
    <t xml:space="preserve">     2176547</t>
  </si>
  <si>
    <t xml:space="preserve"> 2177170</t>
  </si>
  <si>
    <t>BVU_RS08575</t>
  </si>
  <si>
    <t xml:space="preserve">BVU_1687  </t>
  </si>
  <si>
    <t xml:space="preserve">     2177174</t>
  </si>
  <si>
    <t xml:space="preserve"> 2177365</t>
  </si>
  <si>
    <t>BVU_RS08580</t>
  </si>
  <si>
    <t xml:space="preserve">BVU_1688  </t>
  </si>
  <si>
    <t xml:space="preserve">     2177570</t>
  </si>
  <si>
    <t xml:space="preserve"> 2178106</t>
  </si>
  <si>
    <t>BVU_RS08585</t>
  </si>
  <si>
    <t xml:space="preserve">BVU_1689  </t>
  </si>
  <si>
    <t xml:space="preserve">     2178310</t>
  </si>
  <si>
    <t xml:space="preserve"> 2178915</t>
  </si>
  <si>
    <t>BVU_RS08590</t>
  </si>
  <si>
    <t xml:space="preserve">BVU_1690  </t>
  </si>
  <si>
    <t xml:space="preserve">     2179022</t>
  </si>
  <si>
    <t xml:space="preserve"> 2179942</t>
  </si>
  <si>
    <t>BVU_RS08595</t>
  </si>
  <si>
    <t xml:space="preserve">BVU_1691  </t>
  </si>
  <si>
    <t xml:space="preserve">     2180001</t>
  </si>
  <si>
    <t xml:space="preserve"> 2180342</t>
  </si>
  <si>
    <t>BVU_RS08600</t>
  </si>
  <si>
    <t xml:space="preserve">BVU_1692  </t>
  </si>
  <si>
    <t xml:space="preserve">     2180489</t>
  </si>
  <si>
    <t xml:space="preserve"> 2181160</t>
  </si>
  <si>
    <t>BVU_RS08605</t>
  </si>
  <si>
    <t xml:space="preserve">BVU_1693  </t>
  </si>
  <si>
    <t xml:space="preserve">     2181262</t>
  </si>
  <si>
    <t xml:space="preserve"> 2182437</t>
  </si>
  <si>
    <t xml:space="preserve">2.1.2.3  </t>
  </si>
  <si>
    <t>phosphoribosylaminoimidazolecarboxamide formyltransferase</t>
  </si>
  <si>
    <t>BVU_RS08640</t>
  </si>
  <si>
    <t xml:space="preserve">BVU_1700  </t>
  </si>
  <si>
    <t xml:space="preserve">     2188825</t>
  </si>
  <si>
    <t xml:space="preserve"> 2189841</t>
  </si>
  <si>
    <t>low specificity L-threonine aldolase</t>
  </si>
  <si>
    <t>BVU_RS08645</t>
  </si>
  <si>
    <t xml:space="preserve">BVU_1701  </t>
  </si>
  <si>
    <t xml:space="preserve">     2190007</t>
  </si>
  <si>
    <t xml:space="preserve"> 2192772</t>
  </si>
  <si>
    <t>BVU_RS08650</t>
  </si>
  <si>
    <t xml:space="preserve">BVU_1702  </t>
  </si>
  <si>
    <t xml:space="preserve">     2192809</t>
  </si>
  <si>
    <t xml:space="preserve"> 2194386</t>
  </si>
  <si>
    <t>BVU_RS08655</t>
  </si>
  <si>
    <t xml:space="preserve">BVU_1703  </t>
  </si>
  <si>
    <t xml:space="preserve">     2194500</t>
  </si>
  <si>
    <t xml:space="preserve"> 2195471</t>
  </si>
  <si>
    <t>class I mannose-6-phosphate isomerase</t>
  </si>
  <si>
    <t>BVU_RS08660</t>
  </si>
  <si>
    <t xml:space="preserve">BVU_1704  </t>
  </si>
  <si>
    <t xml:space="preserve">     2195563</t>
  </si>
  <si>
    <t xml:space="preserve"> 2196729</t>
  </si>
  <si>
    <t>lactonase family protein</t>
  </si>
  <si>
    <t>BVU_RS08665</t>
  </si>
  <si>
    <t xml:space="preserve">BVU_1705  </t>
  </si>
  <si>
    <t xml:space="preserve">     2197524</t>
  </si>
  <si>
    <t xml:space="preserve"> 2198402</t>
  </si>
  <si>
    <t>Rpn family recombination-promoting nuclease/putative transposase</t>
  </si>
  <si>
    <t>BVU_RS08670</t>
  </si>
  <si>
    <t xml:space="preserve">BVU_1706  </t>
  </si>
  <si>
    <t xml:space="preserve">     2198547</t>
  </si>
  <si>
    <t xml:space="preserve"> 2198771</t>
  </si>
  <si>
    <t>BVU_RS22515</t>
  </si>
  <si>
    <t xml:space="preserve">     2199223</t>
  </si>
  <si>
    <t xml:space="preserve"> 2199390</t>
  </si>
  <si>
    <t>BVU_RS08675</t>
  </si>
  <si>
    <t xml:space="preserve">BVU_1708  </t>
  </si>
  <si>
    <t xml:space="preserve">     2199577</t>
  </si>
  <si>
    <t xml:space="preserve"> &gt;2200302</t>
  </si>
  <si>
    <t xml:space="preserve"> DUF3871 family protein</t>
  </si>
  <si>
    <t>BVU_RS08680</t>
  </si>
  <si>
    <t xml:space="preserve">BVU_1709  </t>
  </si>
  <si>
    <t xml:space="preserve">     2200733</t>
  </si>
  <si>
    <t xml:space="preserve"> 2201317</t>
  </si>
  <si>
    <t>BVU_RS08685</t>
  </si>
  <si>
    <t xml:space="preserve">BVU_1710  </t>
  </si>
  <si>
    <t xml:space="preserve">     2201422</t>
  </si>
  <si>
    <t xml:space="preserve"> 2202441</t>
  </si>
  <si>
    <t>DUF4974 domain-containing protein</t>
  </si>
  <si>
    <t>BVU_RS08690</t>
  </si>
  <si>
    <t xml:space="preserve">BVU_1711  </t>
  </si>
  <si>
    <t xml:space="preserve">     2202685</t>
  </si>
  <si>
    <t xml:space="preserve"> 2206077</t>
  </si>
  <si>
    <t>BVU_RS08695</t>
  </si>
  <si>
    <t xml:space="preserve">BVU_1712  </t>
  </si>
  <si>
    <t xml:space="preserve">     2206090</t>
  </si>
  <si>
    <t xml:space="preserve"> 2207493</t>
  </si>
  <si>
    <t>BVU_RS08700</t>
  </si>
  <si>
    <t xml:space="preserve">BVU_1713  </t>
  </si>
  <si>
    <t xml:space="preserve">     2207636</t>
  </si>
  <si>
    <t xml:space="preserve"> 2208433</t>
  </si>
  <si>
    <t>glycerophosphodiester phosphodiesterase family protein</t>
  </si>
  <si>
    <t>BVU_RS08705</t>
  </si>
  <si>
    <t xml:space="preserve">     2208879</t>
  </si>
  <si>
    <t xml:space="preserve"> 2209103</t>
  </si>
  <si>
    <t>BVU_RS08710</t>
  </si>
  <si>
    <t xml:space="preserve">BVU_1714  </t>
  </si>
  <si>
    <t xml:space="preserve">     2209100</t>
  </si>
  <si>
    <t xml:space="preserve"> 2209642</t>
  </si>
  <si>
    <t>BVU_RS08715</t>
  </si>
  <si>
    <t xml:space="preserve">BVU_1715  </t>
  </si>
  <si>
    <t xml:space="preserve">     2210070</t>
  </si>
  <si>
    <t xml:space="preserve"> 2210513</t>
  </si>
  <si>
    <t>BVU_RS08720</t>
  </si>
  <si>
    <t xml:space="preserve">BVU_1716  </t>
  </si>
  <si>
    <t xml:space="preserve">     2210515</t>
  </si>
  <si>
    <t xml:space="preserve"> 2211108</t>
  </si>
  <si>
    <t>BVU_RS08725</t>
  </si>
  <si>
    <t xml:space="preserve">BVU_1717  </t>
  </si>
  <si>
    <t xml:space="preserve">     2211113</t>
  </si>
  <si>
    <t xml:space="preserve"> 2211841</t>
  </si>
  <si>
    <t>BVU_RS22520</t>
  </si>
  <si>
    <t xml:space="preserve">     2212159</t>
  </si>
  <si>
    <t xml:space="preserve"> 2212314</t>
  </si>
  <si>
    <t>BVU_RS08730</t>
  </si>
  <si>
    <t xml:space="preserve">BVU_1718  </t>
  </si>
  <si>
    <t xml:space="preserve">     2212304</t>
  </si>
  <si>
    <t xml:space="preserve"> 2213227</t>
  </si>
  <si>
    <t>IS1595-like element ISBvu2 family transposase</t>
  </si>
  <si>
    <t>BVU_RS08735</t>
  </si>
  <si>
    <t xml:space="preserve">BVU_1719  </t>
  </si>
  <si>
    <t xml:space="preserve">     2213699</t>
  </si>
  <si>
    <t xml:space="preserve"> 2214442</t>
  </si>
  <si>
    <t>BVU_RS08740</t>
  </si>
  <si>
    <t xml:space="preserve">BVU_1720  </t>
  </si>
  <si>
    <t xml:space="preserve">     2214695</t>
  </si>
  <si>
    <t xml:space="preserve"> 2215204</t>
  </si>
  <si>
    <t>BVU_RS08745</t>
  </si>
  <si>
    <t xml:space="preserve">BVU_1721  </t>
  </si>
  <si>
    <t xml:space="preserve">     2215273</t>
  </si>
  <si>
    <t xml:space="preserve"> 2216886</t>
  </si>
  <si>
    <t>BVU_RS08750</t>
  </si>
  <si>
    <t xml:space="preserve">BVU_1722  </t>
  </si>
  <si>
    <t xml:space="preserve">     2217201</t>
  </si>
  <si>
    <t xml:space="preserve"> 2217758</t>
  </si>
  <si>
    <t>BVU_RS08755</t>
  </si>
  <si>
    <t xml:space="preserve">BVU_1723  </t>
  </si>
  <si>
    <t xml:space="preserve">     2217751</t>
  </si>
  <si>
    <t xml:space="preserve"> 2218128</t>
  </si>
  <si>
    <t>BVU_RS08760</t>
  </si>
  <si>
    <t xml:space="preserve">BVU_1724  </t>
  </si>
  <si>
    <t xml:space="preserve">     2218155</t>
  </si>
  <si>
    <t xml:space="preserve"> 2219516</t>
  </si>
  <si>
    <t>LPS biosynthesis flippase</t>
  </si>
  <si>
    <t>BVU_RS08765</t>
  </si>
  <si>
    <t xml:space="preserve">BVU_1725  </t>
  </si>
  <si>
    <t xml:space="preserve">     2219533</t>
  </si>
  <si>
    <t xml:space="preserve"> 2220342</t>
  </si>
  <si>
    <t>BVU_RS08770</t>
  </si>
  <si>
    <t xml:space="preserve">BVU_1726  </t>
  </si>
  <si>
    <t xml:space="preserve">     2220339</t>
  </si>
  <si>
    <t xml:space="preserve"> 2221619</t>
  </si>
  <si>
    <t>EpsG family protein</t>
  </si>
  <si>
    <t>BVU_RS08775</t>
  </si>
  <si>
    <t xml:space="preserve">BVU_1727  </t>
  </si>
  <si>
    <t xml:space="preserve">     2221698</t>
  </si>
  <si>
    <t xml:space="preserve"> 2222822</t>
  </si>
  <si>
    <t>BVU_RS08780</t>
  </si>
  <si>
    <t xml:space="preserve">BVU_1728  </t>
  </si>
  <si>
    <t xml:space="preserve">     2222819</t>
  </si>
  <si>
    <t xml:space="preserve"> 2223937</t>
  </si>
  <si>
    <t>BVU_RS08785</t>
  </si>
  <si>
    <t xml:space="preserve">BVU_1729  </t>
  </si>
  <si>
    <t xml:space="preserve">     2224012</t>
  </si>
  <si>
    <t xml:space="preserve"> 2224911</t>
  </si>
  <si>
    <t>BVU_RS08790</t>
  </si>
  <si>
    <t xml:space="preserve">BVU_1730  </t>
  </si>
  <si>
    <t xml:space="preserve">     2224932</t>
  </si>
  <si>
    <t xml:space="preserve"> 2225750</t>
  </si>
  <si>
    <t>BVU_RS08795</t>
  </si>
  <si>
    <t xml:space="preserve">BVU_1731  </t>
  </si>
  <si>
    <t xml:space="preserve">     2225758</t>
  </si>
  <si>
    <t xml:space="preserve"> 2226867</t>
  </si>
  <si>
    <t>BVU_RS08805</t>
  </si>
  <si>
    <t xml:space="preserve">BVU_1733  </t>
  </si>
  <si>
    <t xml:space="preserve">     2227136</t>
  </si>
  <si>
    <t xml:space="preserve"> 2228017</t>
  </si>
  <si>
    <t>YjbH domain-containing protein</t>
  </si>
  <si>
    <t>BVU_RS08810</t>
  </si>
  <si>
    <t xml:space="preserve">BVU_1734  </t>
  </si>
  <si>
    <t xml:space="preserve">     2228736</t>
  </si>
  <si>
    <t xml:space="preserve"> 2231588</t>
  </si>
  <si>
    <t>BVU_RS08815</t>
  </si>
  <si>
    <t xml:space="preserve">BVU_1735  </t>
  </si>
  <si>
    <t xml:space="preserve">     2231816</t>
  </si>
  <si>
    <t xml:space="preserve"> 2232592</t>
  </si>
  <si>
    <t>BVU_RS08820</t>
  </si>
  <si>
    <t xml:space="preserve">BVU_1736  </t>
  </si>
  <si>
    <t xml:space="preserve">     2232589</t>
  </si>
  <si>
    <t xml:space="preserve"> 2232903</t>
  </si>
  <si>
    <t>BVU_RS08825</t>
  </si>
  <si>
    <t xml:space="preserve">BVU_1737  </t>
  </si>
  <si>
    <t xml:space="preserve">     2233041</t>
  </si>
  <si>
    <t xml:space="preserve"> 2233790</t>
  </si>
  <si>
    <t>phage Gp37/Gp68 family protein</t>
  </si>
  <si>
    <t>BVU_RS08835</t>
  </si>
  <si>
    <t xml:space="preserve">BVU_1738  </t>
  </si>
  <si>
    <t xml:space="preserve">     2234041</t>
  </si>
  <si>
    <t xml:space="preserve"> 2234496</t>
  </si>
  <si>
    <t>leucine-rich repeat protein</t>
  </si>
  <si>
    <t>BVU_RS08840</t>
  </si>
  <si>
    <t xml:space="preserve">BVU_1739  </t>
  </si>
  <si>
    <t xml:space="preserve">     2234540</t>
  </si>
  <si>
    <t xml:space="preserve"> 2235226</t>
  </si>
  <si>
    <t>BVU_RS08845</t>
  </si>
  <si>
    <t xml:space="preserve">BVU_1740  </t>
  </si>
  <si>
    <t xml:space="preserve">     2235408</t>
  </si>
  <si>
    <t xml:space="preserve"> 2235785</t>
  </si>
  <si>
    <t>BVU_RS08850</t>
  </si>
  <si>
    <t xml:space="preserve">BVU_1741  </t>
  </si>
  <si>
    <t xml:space="preserve">     2235804</t>
  </si>
  <si>
    <t xml:space="preserve"> 2237024</t>
  </si>
  <si>
    <t>BVU_RS08855</t>
  </si>
  <si>
    <t xml:space="preserve">BVU_1742  </t>
  </si>
  <si>
    <t xml:space="preserve">     2237033</t>
  </si>
  <si>
    <t xml:space="preserve"> 2237383</t>
  </si>
  <si>
    <t>DUF3853 family protein</t>
  </si>
  <si>
    <t>BVU_RS08860</t>
  </si>
  <si>
    <t xml:space="preserve">BVU_1743  </t>
  </si>
  <si>
    <t xml:space="preserve">     2237585</t>
  </si>
  <si>
    <t xml:space="preserve"> 2238451</t>
  </si>
  <si>
    <t>BVU_RS08865</t>
  </si>
  <si>
    <t xml:space="preserve">BVU_1744  </t>
  </si>
  <si>
    <t xml:space="preserve">     2238540</t>
  </si>
  <si>
    <t xml:space="preserve"> 2239895</t>
  </si>
  <si>
    <t>BVU_RS08870</t>
  </si>
  <si>
    <t xml:space="preserve">BVU_1745  </t>
  </si>
  <si>
    <t xml:space="preserve">     2240385</t>
  </si>
  <si>
    <t xml:space="preserve"> 2241710</t>
  </si>
  <si>
    <t>BVU_RS08875</t>
  </si>
  <si>
    <t xml:space="preserve">BVU_1746  </t>
  </si>
  <si>
    <t xml:space="preserve">     2241859</t>
  </si>
  <si>
    <t xml:space="preserve"> 2243109</t>
  </si>
  <si>
    <t>GTP-binding protein</t>
  </si>
  <si>
    <t>BVU_RS08880</t>
  </si>
  <si>
    <t xml:space="preserve">BVU_1747  </t>
  </si>
  <si>
    <t xml:space="preserve">     2243173</t>
  </si>
  <si>
    <t xml:space="preserve"> 2244579</t>
  </si>
  <si>
    <t>BVU_RS22525</t>
  </si>
  <si>
    <t xml:space="preserve">     &lt;2244870</t>
  </si>
  <si>
    <t>&gt;2245031</t>
  </si>
  <si>
    <t xml:space="preserve">  histidine kinase</t>
  </si>
  <si>
    <t>BVU_RS08885</t>
  </si>
  <si>
    <t xml:space="preserve">BVU_1748  </t>
  </si>
  <si>
    <t xml:space="preserve">     2245014</t>
  </si>
  <si>
    <t xml:space="preserve"> 2245256</t>
  </si>
  <si>
    <t>BVU_RS08890</t>
  </si>
  <si>
    <t xml:space="preserve">BVU_1749  </t>
  </si>
  <si>
    <t xml:space="preserve">     2245258</t>
  </si>
  <si>
    <t xml:space="preserve"> 2246484</t>
  </si>
  <si>
    <t>BVU_RS08895</t>
  </si>
  <si>
    <t xml:space="preserve">BVU_1750  </t>
  </si>
  <si>
    <t xml:space="preserve">     2246660</t>
  </si>
  <si>
    <t xml:space="preserve"> 2248081</t>
  </si>
  <si>
    <t>NADH-quinone oxidoreductase subunit N</t>
  </si>
  <si>
    <t>BVU_RS08900</t>
  </si>
  <si>
    <t xml:space="preserve">BVU_1751  </t>
  </si>
  <si>
    <t xml:space="preserve">     2248112</t>
  </si>
  <si>
    <t xml:space="preserve"> 2249593</t>
  </si>
  <si>
    <t>NADH-quinone oxidoreductase subunit M</t>
  </si>
  <si>
    <t>BVU_RS08905</t>
  </si>
  <si>
    <t xml:space="preserve">BVU_1752  </t>
  </si>
  <si>
    <t xml:space="preserve">     2249647</t>
  </si>
  <si>
    <t xml:space="preserve"> 2251548</t>
  </si>
  <si>
    <t>nuoL</t>
  </si>
  <si>
    <t xml:space="preserve">7.1.1.2  </t>
  </si>
  <si>
    <t>NADH-quinone oxidoreductase subunit L</t>
  </si>
  <si>
    <t>BVU_RS08910</t>
  </si>
  <si>
    <t xml:space="preserve">BVU_1753  </t>
  </si>
  <si>
    <t xml:space="preserve">     2251551</t>
  </si>
  <si>
    <t xml:space="preserve"> 2251859</t>
  </si>
  <si>
    <t>nuoK</t>
  </si>
  <si>
    <t xml:space="preserve">1.6.5.11  </t>
  </si>
  <si>
    <t>NADH-quinone oxidoreductase subunit NuoK</t>
  </si>
  <si>
    <t>BVU_RS08915</t>
  </si>
  <si>
    <t xml:space="preserve">BVU_1754  </t>
  </si>
  <si>
    <t xml:space="preserve">     2251865</t>
  </si>
  <si>
    <t xml:space="preserve"> 2252368</t>
  </si>
  <si>
    <t>NADH-quinone oxidoreductase subunit J</t>
  </si>
  <si>
    <t>BVU_RS08920</t>
  </si>
  <si>
    <t xml:space="preserve">BVU_1755  </t>
  </si>
  <si>
    <t xml:space="preserve">     2252384</t>
  </si>
  <si>
    <t xml:space="preserve"> 2252836</t>
  </si>
  <si>
    <t>NADH-quinone oxidoreductase subunit I</t>
  </si>
  <si>
    <t>BVU_RS08925</t>
  </si>
  <si>
    <t xml:space="preserve">BVU_1756  </t>
  </si>
  <si>
    <t xml:space="preserve">     2252836</t>
  </si>
  <si>
    <t xml:space="preserve"> 2253912</t>
  </si>
  <si>
    <t>nuoH</t>
  </si>
  <si>
    <t>NADH-quinone oxidoreductase subunit NuoH</t>
  </si>
  <si>
    <t>BVU_RS08930</t>
  </si>
  <si>
    <t xml:space="preserve">BVU_1757  </t>
  </si>
  <si>
    <t xml:space="preserve">     2254036</t>
  </si>
  <si>
    <t xml:space="preserve"> 2255595</t>
  </si>
  <si>
    <t xml:space="preserve">7.1.1.-  </t>
  </si>
  <si>
    <t>NADH-quinone oxidoreductase subunit D</t>
  </si>
  <si>
    <t>BVU_RS08935</t>
  </si>
  <si>
    <t xml:space="preserve">BVU_1758  </t>
  </si>
  <si>
    <t xml:space="preserve">     2255592</t>
  </si>
  <si>
    <t xml:space="preserve"> 2256188</t>
  </si>
  <si>
    <t>NADH-quinone oxidoreductase subunit B</t>
  </si>
  <si>
    <t>BVU_RS08940</t>
  </si>
  <si>
    <t xml:space="preserve">BVU_1759  </t>
  </si>
  <si>
    <t xml:space="preserve">     2256179</t>
  </si>
  <si>
    <t xml:space="preserve"> 2256529</t>
  </si>
  <si>
    <t>NADH-quinone oxidoreductase subunit A</t>
  </si>
  <si>
    <t>BVU_RS08945</t>
  </si>
  <si>
    <t xml:space="preserve">BVU_1760  </t>
  </si>
  <si>
    <t xml:space="preserve">     2256633</t>
  </si>
  <si>
    <t xml:space="preserve"> 2257010</t>
  </si>
  <si>
    <t>BVU_RS08950</t>
  </si>
  <si>
    <t xml:space="preserve">BVU_1761  </t>
  </si>
  <si>
    <t xml:space="preserve">     2257113</t>
  </si>
  <si>
    <t xml:space="preserve"> 2258567</t>
  </si>
  <si>
    <t>TrkH family potassium uptake protein</t>
  </si>
  <si>
    <t>BVU_RS08955</t>
  </si>
  <si>
    <t xml:space="preserve">BVU_1762  </t>
  </si>
  <si>
    <t xml:space="preserve">     2258567</t>
  </si>
  <si>
    <t xml:space="preserve"> 2259907</t>
  </si>
  <si>
    <t>trkA</t>
  </si>
  <si>
    <t>Trk system potassium transporter TrkA</t>
  </si>
  <si>
    <t>BVU_RS08960</t>
  </si>
  <si>
    <t xml:space="preserve">BVU_1763  </t>
  </si>
  <si>
    <t xml:space="preserve">     2259920</t>
  </si>
  <si>
    <t xml:space="preserve"> 2261818</t>
  </si>
  <si>
    <t>dxs</t>
  </si>
  <si>
    <t xml:space="preserve">2.2.1.7  </t>
  </si>
  <si>
    <t>1-deoxy-D-xylulose-5-phosphate synthase</t>
  </si>
  <si>
    <t>BVU_RS08965</t>
  </si>
  <si>
    <t xml:space="preserve">BVU_1764  </t>
  </si>
  <si>
    <t xml:space="preserve">     2261911</t>
  </si>
  <si>
    <t xml:space="preserve"> 2262897</t>
  </si>
  <si>
    <t>GSCFA domain-containing protein</t>
  </si>
  <si>
    <t>BVU_RS08970</t>
  </si>
  <si>
    <t xml:space="preserve">BVU_1765  </t>
  </si>
  <si>
    <t xml:space="preserve">     2262873</t>
  </si>
  <si>
    <t xml:space="preserve"> 2265338</t>
  </si>
  <si>
    <t>bifunctional UDP-N-acetylmuramoyl-tripeptide:D-alanyl-D-alanine ligase/alanine racemase</t>
  </si>
  <si>
    <t>BVU_RS08975</t>
  </si>
  <si>
    <t xml:space="preserve">BVU_1766  </t>
  </si>
  <si>
    <t xml:space="preserve">     2265428</t>
  </si>
  <si>
    <t xml:space="preserve"> 2265991</t>
  </si>
  <si>
    <t>DUF4858 domain-containing protein</t>
  </si>
  <si>
    <t>BVU_RS08980</t>
  </si>
  <si>
    <t xml:space="preserve">BVU_1767  </t>
  </si>
  <si>
    <t xml:space="preserve">     2266143</t>
  </si>
  <si>
    <t xml:space="preserve"> 2267447</t>
  </si>
  <si>
    <t>BVU_RS08985</t>
  </si>
  <si>
    <t xml:space="preserve">BVU_1768  </t>
  </si>
  <si>
    <t xml:space="preserve">     2267489</t>
  </si>
  <si>
    <t xml:space="preserve"> 2270401</t>
  </si>
  <si>
    <t>BVU_RS08990</t>
  </si>
  <si>
    <t xml:space="preserve">BVU_1769  </t>
  </si>
  <si>
    <t xml:space="preserve">     2270654</t>
  </si>
  <si>
    <t xml:space="preserve"> 2272438</t>
  </si>
  <si>
    <t>BVU_RS08995</t>
  </si>
  <si>
    <t xml:space="preserve">BVU_1770  </t>
  </si>
  <si>
    <t xml:space="preserve">     2272651</t>
  </si>
  <si>
    <t xml:space="preserve"> 2273346</t>
  </si>
  <si>
    <t>BVU_RS09000</t>
  </si>
  <si>
    <t xml:space="preserve">BVU_1771  </t>
  </si>
  <si>
    <t xml:space="preserve">     2273550</t>
  </si>
  <si>
    <t xml:space="preserve"> 2274983</t>
  </si>
  <si>
    <t>BVU_RS09005</t>
  </si>
  <si>
    <t xml:space="preserve">BVU_1772  </t>
  </si>
  <si>
    <t xml:space="preserve">     2274988</t>
  </si>
  <si>
    <t xml:space="preserve"> 2276790</t>
  </si>
  <si>
    <t>BVU_RS09010</t>
  </si>
  <si>
    <t xml:space="preserve">BVU_1773  </t>
  </si>
  <si>
    <t xml:space="preserve">     2276805</t>
  </si>
  <si>
    <t xml:space="preserve"> 2280191</t>
  </si>
  <si>
    <t>BVU_RS09015</t>
  </si>
  <si>
    <t xml:space="preserve">BVU_1774  </t>
  </si>
  <si>
    <t xml:space="preserve">     2280445</t>
  </si>
  <si>
    <t xml:space="preserve"> 2281458</t>
  </si>
  <si>
    <t>BVU_RS09020</t>
  </si>
  <si>
    <t xml:space="preserve">BVU_1775  </t>
  </si>
  <si>
    <t xml:space="preserve">     2281603</t>
  </si>
  <si>
    <t xml:space="preserve"> 2282169</t>
  </si>
  <si>
    <t>BVU_RS09025</t>
  </si>
  <si>
    <t xml:space="preserve">BVU_1776  </t>
  </si>
  <si>
    <t xml:space="preserve">     2282362</t>
  </si>
  <si>
    <t xml:space="preserve"> 2283042</t>
  </si>
  <si>
    <t>BVU_RS09030</t>
  </si>
  <si>
    <t xml:space="preserve">BVU_1777  </t>
  </si>
  <si>
    <t xml:space="preserve">     2283371</t>
  </si>
  <si>
    <t xml:space="preserve"> 2284768</t>
  </si>
  <si>
    <t>BVU_RS21510</t>
  </si>
  <si>
    <t xml:space="preserve">     2284893</t>
  </si>
  <si>
    <t xml:space="preserve"> 2285161</t>
  </si>
  <si>
    <t>BVU_RS09035</t>
  </si>
  <si>
    <t xml:space="preserve">BVU_1779  </t>
  </si>
  <si>
    <t xml:space="preserve">     2285256</t>
  </si>
  <si>
    <t xml:space="preserve"> 2285843</t>
  </si>
  <si>
    <t>BVU_RS09040</t>
  </si>
  <si>
    <t xml:space="preserve">BVU_1780  </t>
  </si>
  <si>
    <t xml:space="preserve">     2285962</t>
  </si>
  <si>
    <t xml:space="preserve"> 2286906</t>
  </si>
  <si>
    <t>BVU_RS09045</t>
  </si>
  <si>
    <t xml:space="preserve">BVU_1781  </t>
  </si>
  <si>
    <t xml:space="preserve">     2287062</t>
  </si>
  <si>
    <t xml:space="preserve"> 2290610</t>
  </si>
  <si>
    <t>MMIEVKNLSFSYGKRKQKVFDDFSLALDKGSVYGLLGKNGTGKSTLLYLMTGLLRPQAGRVLYKGVDVSM</t>
  </si>
  <si>
    <t>BVU_RS09050</t>
  </si>
  <si>
    <t xml:space="preserve">BVU_1782  </t>
  </si>
  <si>
    <t xml:space="preserve">     2290622</t>
  </si>
  <si>
    <t xml:space="preserve"> 2292562</t>
  </si>
  <si>
    <t>RYPLTLQDMFLVPEEFALPSVSLKQYLKLNTPFYPNFSNELLSTCLRDFDMNEDIHLGELSMGQKKKAFM</t>
  </si>
  <si>
    <t>BVU_RS09055</t>
  </si>
  <si>
    <t xml:space="preserve">BVU_1783  </t>
  </si>
  <si>
    <t xml:space="preserve">     2292656</t>
  </si>
  <si>
    <t xml:space="preserve"> 2293777</t>
  </si>
  <si>
    <t>CFALATNTSLLVMDEPSNGLDIPSKSQFRKVIASGMTDEKSVIISTHQVRDIDSLLDHVVIIDGTRVLLN</t>
  </si>
  <si>
    <t>BVU_RS09060</t>
  </si>
  <si>
    <t xml:space="preserve">BVU_1784  </t>
  </si>
  <si>
    <t xml:space="preserve">     2293791</t>
  </si>
  <si>
    <t xml:space="preserve"> 2295053</t>
  </si>
  <si>
    <t>ASVKTICDKVYFAEQGMNEPTDTALYVQPSVQGNSVIFPNTENEETNLNLEVLFNAMLAEREKMQTMFNK</t>
  </si>
  <si>
    <t>BVU_RS09065</t>
  </si>
  <si>
    <t xml:space="preserve">BVU_1785  </t>
  </si>
  <si>
    <t xml:space="preserve">     2295065</t>
  </si>
  <si>
    <t xml:space="preserve"> 2297635</t>
  </si>
  <si>
    <t>glycoside hydrolase family 2 protein</t>
  </si>
  <si>
    <t>BVU_RS09070</t>
  </si>
  <si>
    <t xml:space="preserve">BVU_1787  </t>
  </si>
  <si>
    <t xml:space="preserve">     2297944</t>
  </si>
  <si>
    <t xml:space="preserve"> 2300158</t>
  </si>
  <si>
    <t>BVU_RS09075</t>
  </si>
  <si>
    <t xml:space="preserve">BVU_1788  </t>
  </si>
  <si>
    <t xml:space="preserve">     2300310</t>
  </si>
  <si>
    <t xml:space="preserve"> 2303096</t>
  </si>
  <si>
    <t>BVU_RS09080</t>
  </si>
  <si>
    <t xml:space="preserve">BVU_1789  </t>
  </si>
  <si>
    <t xml:space="preserve">     2303312</t>
  </si>
  <si>
    <t xml:space="preserve"> 2304748</t>
  </si>
  <si>
    <t>aldA</t>
  </si>
  <si>
    <t xml:space="preserve">1.2.1.-  </t>
  </si>
  <si>
    <t>aldehyde dehydrogenase</t>
  </si>
  <si>
    <t>BVU_RS09085</t>
  </si>
  <si>
    <t xml:space="preserve">BVU_1790  </t>
  </si>
  <si>
    <t xml:space="preserve">     2304934</t>
  </si>
  <si>
    <t xml:space="preserve"> 2305938</t>
  </si>
  <si>
    <t>BVU_RS09090</t>
  </si>
  <si>
    <t xml:space="preserve">BVU_1791  </t>
  </si>
  <si>
    <t xml:space="preserve">     2306008</t>
  </si>
  <si>
    <t xml:space="preserve"> 2307471</t>
  </si>
  <si>
    <t>glycoside hydrolase family 140 protein</t>
  </si>
  <si>
    <t>BVU_RS09095</t>
  </si>
  <si>
    <t xml:space="preserve">BVU_1792  </t>
  </si>
  <si>
    <t xml:space="preserve">     2307568</t>
  </si>
  <si>
    <t xml:space="preserve"> 2308308</t>
  </si>
  <si>
    <t>BVU_RS09100</t>
  </si>
  <si>
    <t xml:space="preserve">BVU_1793  </t>
  </si>
  <si>
    <t xml:space="preserve">     2308330</t>
  </si>
  <si>
    <t xml:space="preserve"> 2311656</t>
  </si>
  <si>
    <t>BVU_RS09105</t>
  </si>
  <si>
    <t xml:space="preserve">BVU_1794  </t>
  </si>
  <si>
    <t xml:space="preserve">     2311710</t>
  </si>
  <si>
    <t xml:space="preserve"> 2313185</t>
  </si>
  <si>
    <t>BVU_RS09110</t>
  </si>
  <si>
    <t xml:space="preserve">BVU_1795  </t>
  </si>
  <si>
    <t xml:space="preserve">     2313405</t>
  </si>
  <si>
    <t xml:space="preserve"> 2314361</t>
  </si>
  <si>
    <t>BVU_RS09115</t>
  </si>
  <si>
    <t xml:space="preserve">BVU_1796  </t>
  </si>
  <si>
    <t xml:space="preserve">     2314380</t>
  </si>
  <si>
    <t xml:space="preserve"> 2315771</t>
  </si>
  <si>
    <t>PTS sugar transporter subunit IIC</t>
  </si>
  <si>
    <t>BVU_RS09120</t>
  </si>
  <si>
    <t xml:space="preserve">BVU_1797  </t>
  </si>
  <si>
    <t xml:space="preserve">     2316061</t>
  </si>
  <si>
    <t xml:space="preserve"> 2317290</t>
  </si>
  <si>
    <t>BVU_RS09125</t>
  </si>
  <si>
    <t xml:space="preserve">BVU_1798  </t>
  </si>
  <si>
    <t xml:space="preserve">     2317305</t>
  </si>
  <si>
    <t xml:space="preserve"> 2318255</t>
  </si>
  <si>
    <t>pectinesterase family protein</t>
  </si>
  <si>
    <t>BVU_RS09130</t>
  </si>
  <si>
    <t xml:space="preserve">BVU_1799  </t>
  </si>
  <si>
    <t xml:space="preserve">     2318473</t>
  </si>
  <si>
    <t xml:space="preserve"> 2321745</t>
  </si>
  <si>
    <t>BVU_RS09135</t>
  </si>
  <si>
    <t xml:space="preserve">BVU_1800  </t>
  </si>
  <si>
    <t xml:space="preserve">     2321778</t>
  </si>
  <si>
    <t xml:space="preserve"> 2323943</t>
  </si>
  <si>
    <t>BVU_RS09140</t>
  </si>
  <si>
    <t xml:space="preserve">BVU_1801  </t>
  </si>
  <si>
    <t xml:space="preserve">     2324323</t>
  </si>
  <si>
    <t xml:space="preserve"> 2326311</t>
  </si>
  <si>
    <t>SUMF1/EgtB/PvdO family nonheme iron enzyme</t>
  </si>
  <si>
    <t>BVU_RS09145</t>
  </si>
  <si>
    <t xml:space="preserve">BVU_1802  </t>
  </si>
  <si>
    <t xml:space="preserve">     2326855</t>
  </si>
  <si>
    <t xml:space="preserve"> 2329401</t>
  </si>
  <si>
    <t>BVU_RS09150</t>
  </si>
  <si>
    <t xml:space="preserve">BVU_1803  </t>
  </si>
  <si>
    <t xml:space="preserve">     2329464</t>
  </si>
  <si>
    <t xml:space="preserve"> 2330984</t>
  </si>
  <si>
    <t>BVU_RS09155</t>
  </si>
  <si>
    <t xml:space="preserve">BVU_1804  </t>
  </si>
  <si>
    <t xml:space="preserve">     2331049</t>
  </si>
  <si>
    <t xml:space="preserve"> 2331612</t>
  </si>
  <si>
    <t>BVU_RS09160</t>
  </si>
  <si>
    <t xml:space="preserve">BVU_1805  </t>
  </si>
  <si>
    <t xml:space="preserve">     2331683</t>
  </si>
  <si>
    <t xml:space="preserve"> 2332615</t>
  </si>
  <si>
    <t>BVU_RS09165</t>
  </si>
  <si>
    <t xml:space="preserve">BVU_1806  </t>
  </si>
  <si>
    <t xml:space="preserve">     2332671</t>
  </si>
  <si>
    <t xml:space="preserve"> 2335970</t>
  </si>
  <si>
    <t>BVU_RS09170</t>
  </si>
  <si>
    <t xml:space="preserve">BVU_1807  </t>
  </si>
  <si>
    <t xml:space="preserve">     2335989</t>
  </si>
  <si>
    <t xml:space="preserve"> 2337677</t>
  </si>
  <si>
    <t>BVU_RS09175</t>
  </si>
  <si>
    <t xml:space="preserve">BVU_1808  </t>
  </si>
  <si>
    <t xml:space="preserve">     2337763</t>
  </si>
  <si>
    <t xml:space="preserve"> 2340792</t>
  </si>
  <si>
    <t>BVU_RS09180</t>
  </si>
  <si>
    <t xml:space="preserve">BVU_1809  </t>
  </si>
  <si>
    <t xml:space="preserve">     2340795</t>
  </si>
  <si>
    <t xml:space="preserve"> 2344163</t>
  </si>
  <si>
    <t>PA14 domain-containing protein</t>
  </si>
  <si>
    <t>BVU_RS09185</t>
  </si>
  <si>
    <t xml:space="preserve">BVU_1810  </t>
  </si>
  <si>
    <t xml:space="preserve">     2344177</t>
  </si>
  <si>
    <t xml:space="preserve"> 2346561</t>
  </si>
  <si>
    <t>DUF4968 domain-containing protein</t>
  </si>
  <si>
    <t>BVU_RS09190</t>
  </si>
  <si>
    <t xml:space="preserve">BVU_1811  </t>
  </si>
  <si>
    <t xml:space="preserve">     2346579</t>
  </si>
  <si>
    <t xml:space="preserve"> 2348579</t>
  </si>
  <si>
    <t>BVU_RS09195</t>
  </si>
  <si>
    <t xml:space="preserve">BVU_1812  </t>
  </si>
  <si>
    <t xml:space="preserve">     2348673</t>
  </si>
  <si>
    <t xml:space="preserve"> 2349164</t>
  </si>
  <si>
    <t>BVU_RS09200</t>
  </si>
  <si>
    <t xml:space="preserve">BVU_1813  </t>
  </si>
  <si>
    <t xml:space="preserve">     2349353</t>
  </si>
  <si>
    <t xml:space="preserve"> 2350966</t>
  </si>
  <si>
    <t>BVU_RS09205</t>
  </si>
  <si>
    <t xml:space="preserve">BVU_1814  </t>
  </si>
  <si>
    <t xml:space="preserve">     2350987</t>
  </si>
  <si>
    <t xml:space="preserve"> 2352147</t>
  </si>
  <si>
    <t>dienelactone hydrolase family protein</t>
  </si>
  <si>
    <t>BVU_RS09210</t>
  </si>
  <si>
    <t xml:space="preserve">BVU_1815  </t>
  </si>
  <si>
    <t xml:space="preserve">     2352154</t>
  </si>
  <si>
    <t xml:space="preserve"> 2353878</t>
  </si>
  <si>
    <t>BVU_RS09215</t>
  </si>
  <si>
    <t xml:space="preserve">BVU_1816  </t>
  </si>
  <si>
    <t xml:space="preserve">     2354073</t>
  </si>
  <si>
    <t xml:space="preserve"> 2358473</t>
  </si>
  <si>
    <t>BVU_RS09220</t>
  </si>
  <si>
    <t xml:space="preserve">BVU_1817  </t>
  </si>
  <si>
    <t xml:space="preserve">     2358669</t>
  </si>
  <si>
    <t xml:space="preserve"> 2359403</t>
  </si>
  <si>
    <t>BVU_RS09225</t>
  </si>
  <si>
    <t xml:space="preserve">BVU_1818  </t>
  </si>
  <si>
    <t xml:space="preserve">     2359513</t>
  </si>
  <si>
    <t xml:space="preserve"> 2361954</t>
  </si>
  <si>
    <t>alpha/beta fold hydrolase</t>
  </si>
  <si>
    <t>BVU_RS09230</t>
  </si>
  <si>
    <t xml:space="preserve">BVU_1819  </t>
  </si>
  <si>
    <t xml:space="preserve">     2362040</t>
  </si>
  <si>
    <t xml:space="preserve"> 2363122</t>
  </si>
  <si>
    <t>phosphotransferase</t>
  </si>
  <si>
    <t>BVU_RS09235</t>
  </si>
  <si>
    <t xml:space="preserve">BVU_1820  </t>
  </si>
  <si>
    <t xml:space="preserve">     2363230</t>
  </si>
  <si>
    <t xml:space="preserve"> 2365482</t>
  </si>
  <si>
    <t>inorganic phosphate transporter</t>
  </si>
  <si>
    <t>BVU_RS09240</t>
  </si>
  <si>
    <t xml:space="preserve">BVU_1821  </t>
  </si>
  <si>
    <t xml:space="preserve">     2365763</t>
  </si>
  <si>
    <t xml:space="preserve"> 2367286</t>
  </si>
  <si>
    <t>purH</t>
  </si>
  <si>
    <t xml:space="preserve">2.1.2.3 </t>
  </si>
  <si>
    <t>bifunctional phosphoribosylaminoimidazolecarboxamide formyltransferase/IMP cyclohydrolase</t>
  </si>
  <si>
    <t>BVU_RS09245</t>
  </si>
  <si>
    <t xml:space="preserve">BVU_1822  </t>
  </si>
  <si>
    <t xml:space="preserve">     2367399</t>
  </si>
  <si>
    <t xml:space="preserve"> 2368421</t>
  </si>
  <si>
    <t>rod shape-determining protein</t>
  </si>
  <si>
    <t>BVU_RS09250</t>
  </si>
  <si>
    <t xml:space="preserve">BVU_1823  </t>
  </si>
  <si>
    <t xml:space="preserve">     2368527</t>
  </si>
  <si>
    <t xml:space="preserve"> 2369375</t>
  </si>
  <si>
    <t>mreC</t>
  </si>
  <si>
    <t>rod shape-determining protein MreC</t>
  </si>
  <si>
    <t>BVU_RS09255</t>
  </si>
  <si>
    <t xml:space="preserve">BVU_1824  </t>
  </si>
  <si>
    <t xml:space="preserve">     2369384</t>
  </si>
  <si>
    <t xml:space="preserve"> 2369884</t>
  </si>
  <si>
    <t>mreD</t>
  </si>
  <si>
    <t>rod shape-determining protein MreD</t>
  </si>
  <si>
    <t>BVU_RS09260</t>
  </si>
  <si>
    <t xml:space="preserve">BVU_1825  </t>
  </si>
  <si>
    <t xml:space="preserve">     2369884</t>
  </si>
  <si>
    <t xml:space="preserve"> 2371734</t>
  </si>
  <si>
    <t>mrdA</t>
  </si>
  <si>
    <t>penicillin-binding protein 2</t>
  </si>
  <si>
    <t>BVU_RS09265</t>
  </si>
  <si>
    <t xml:space="preserve">BVU_1826  </t>
  </si>
  <si>
    <t xml:space="preserve">     2371715</t>
  </si>
  <si>
    <t xml:space="preserve"> 2373169</t>
  </si>
  <si>
    <t>rodA</t>
  </si>
  <si>
    <t>rod shape-determining protein RodA</t>
  </si>
  <si>
    <t>BVU_RS09270</t>
  </si>
  <si>
    <t xml:space="preserve">BVU_1827  </t>
  </si>
  <si>
    <t xml:space="preserve">     2373173</t>
  </si>
  <si>
    <t xml:space="preserve"> 2373670</t>
  </si>
  <si>
    <t>gliding motility lipoprotein GldH</t>
  </si>
  <si>
    <t>BVU_RS09275</t>
  </si>
  <si>
    <t xml:space="preserve">BVU_1828  </t>
  </si>
  <si>
    <t xml:space="preserve">     2373633</t>
  </si>
  <si>
    <t xml:space="preserve"> 2375147</t>
  </si>
  <si>
    <t>BVU_RS09280</t>
  </si>
  <si>
    <t xml:space="preserve">BVU_1829  </t>
  </si>
  <si>
    <t xml:space="preserve">     2375237</t>
  </si>
  <si>
    <t xml:space="preserve"> 2376361</t>
  </si>
  <si>
    <t>DNA polymerase III subunit delta</t>
  </si>
  <si>
    <t>BVU_RS09285</t>
  </si>
  <si>
    <t xml:space="preserve">BVU_1830  </t>
  </si>
  <si>
    <t xml:space="preserve">     2376389</t>
  </si>
  <si>
    <t xml:space="preserve"> 2377342</t>
  </si>
  <si>
    <t>metF</t>
  </si>
  <si>
    <t xml:space="preserve">1.5.1.20  </t>
  </si>
  <si>
    <t>methylenetetrahydrofolate reductase [NAD(P)H]</t>
  </si>
  <si>
    <t>BVU_RS09290</t>
  </si>
  <si>
    <t xml:space="preserve">BVU_1831  </t>
  </si>
  <si>
    <t xml:space="preserve">     2377698</t>
  </si>
  <si>
    <t xml:space="preserve"> 2378993</t>
  </si>
  <si>
    <t>cls</t>
  </si>
  <si>
    <t>cardiolipin synthase</t>
  </si>
  <si>
    <t>BVU_RS21525</t>
  </si>
  <si>
    <t xml:space="preserve">     2379355</t>
  </si>
  <si>
    <t xml:space="preserve"> 2379456</t>
  </si>
  <si>
    <t>BVU_RS09300</t>
  </si>
  <si>
    <t xml:space="preserve">BVU_1835  </t>
  </si>
  <si>
    <t xml:space="preserve">     2380262</t>
  </si>
  <si>
    <t xml:space="preserve"> 2381398</t>
  </si>
  <si>
    <t>AI-2E family transporter</t>
  </si>
  <si>
    <t>BVU_RS09305</t>
  </si>
  <si>
    <t xml:space="preserve">BVU_1836  </t>
  </si>
  <si>
    <t xml:space="preserve">     2381409</t>
  </si>
  <si>
    <t xml:space="preserve"> 2382008</t>
  </si>
  <si>
    <t xml:space="preserve">2.7.1.21  </t>
  </si>
  <si>
    <t>thymidine kinase</t>
  </si>
  <si>
    <t>BVU_RS09310</t>
  </si>
  <si>
    <t xml:space="preserve">BVU_1837  </t>
  </si>
  <si>
    <t xml:space="preserve">     2382213</t>
  </si>
  <si>
    <t xml:space="preserve"> 2382887</t>
  </si>
  <si>
    <t>rsmI</t>
  </si>
  <si>
    <t xml:space="preserve">2.1.1.198  </t>
  </si>
  <si>
    <t>16S rRNA (cytidine(1402)-2'-O)-methyltransferase</t>
  </si>
  <si>
    <t>BVU_RS09315</t>
  </si>
  <si>
    <t xml:space="preserve">BVU_1838  </t>
  </si>
  <si>
    <t xml:space="preserve">     2382916</t>
  </si>
  <si>
    <t xml:space="preserve"> 2383764</t>
  </si>
  <si>
    <t>BVU_RS09320</t>
  </si>
  <si>
    <t xml:space="preserve">BVU_1839  </t>
  </si>
  <si>
    <t xml:space="preserve">     2383840</t>
  </si>
  <si>
    <t xml:space="preserve"> 2384529</t>
  </si>
  <si>
    <t>YjjG family noncanonical pyrimidine nucleotidase</t>
  </si>
  <si>
    <t>BVU_RS09325</t>
  </si>
  <si>
    <t xml:space="preserve">BVU_1840  </t>
  </si>
  <si>
    <t xml:space="preserve">     2384680</t>
  </si>
  <si>
    <t xml:space="preserve"> 2386155</t>
  </si>
  <si>
    <t>BVU_RS09330</t>
  </si>
  <si>
    <t xml:space="preserve">BVU_1841  </t>
  </si>
  <si>
    <t xml:space="preserve">     2386184</t>
  </si>
  <si>
    <t xml:space="preserve"> 2389192</t>
  </si>
  <si>
    <t>BVU_RS09335</t>
  </si>
  <si>
    <t xml:space="preserve">BVU_1842  </t>
  </si>
  <si>
    <t xml:space="preserve">     2389560</t>
  </si>
  <si>
    <t xml:space="preserve"> 2390720</t>
  </si>
  <si>
    <t>BVU_RS09340</t>
  </si>
  <si>
    <t xml:space="preserve">BVU_1843  </t>
  </si>
  <si>
    <t xml:space="preserve">     2391311</t>
  </si>
  <si>
    <t xml:space="preserve"> 2394271</t>
  </si>
  <si>
    <t>BVU_RS09345</t>
  </si>
  <si>
    <t xml:space="preserve">BVU_1844  </t>
  </si>
  <si>
    <t xml:space="preserve">     2394296</t>
  </si>
  <si>
    <t xml:space="preserve"> 2395837</t>
  </si>
  <si>
    <t>BVU_RS09350</t>
  </si>
  <si>
    <t xml:space="preserve">BVU_1845  </t>
  </si>
  <si>
    <t xml:space="preserve">     2395862</t>
  </si>
  <si>
    <t xml:space="preserve"> 2396650</t>
  </si>
  <si>
    <t>BVU_RS09360</t>
  </si>
  <si>
    <t xml:space="preserve">BVU_1847  </t>
  </si>
  <si>
    <t xml:space="preserve">     2397671</t>
  </si>
  <si>
    <t xml:space="preserve"> 2400601</t>
  </si>
  <si>
    <t>BVU_RS09365</t>
  </si>
  <si>
    <t xml:space="preserve">BVU_1848  </t>
  </si>
  <si>
    <t xml:space="preserve">     2400602</t>
  </si>
  <si>
    <t xml:space="preserve"> 2402143</t>
  </si>
  <si>
    <t>BVU_RS09370</t>
  </si>
  <si>
    <t xml:space="preserve">BVU_1849  </t>
  </si>
  <si>
    <t xml:space="preserve">     2402288</t>
  </si>
  <si>
    <t xml:space="preserve"> 2403943</t>
  </si>
  <si>
    <t>BVU_RS09375</t>
  </si>
  <si>
    <t xml:space="preserve">BVU_1850  </t>
  </si>
  <si>
    <t xml:space="preserve">     2404399</t>
  </si>
  <si>
    <t xml:space="preserve"> 2407332</t>
  </si>
  <si>
    <t>BVU_RS09380</t>
  </si>
  <si>
    <t xml:space="preserve">BVU_1851  </t>
  </si>
  <si>
    <t xml:space="preserve">     2407351</t>
  </si>
  <si>
    <t xml:space="preserve"> 2408829</t>
  </si>
  <si>
    <t>BVU_RS09385</t>
  </si>
  <si>
    <t xml:space="preserve">BVU_1852  </t>
  </si>
  <si>
    <t xml:space="preserve">     2409119</t>
  </si>
  <si>
    <t xml:space="preserve"> 2412010</t>
  </si>
  <si>
    <t>BVU_RS09390</t>
  </si>
  <si>
    <t xml:space="preserve">BVU_1853  </t>
  </si>
  <si>
    <t xml:space="preserve">     2412023</t>
  </si>
  <si>
    <t xml:space="preserve"> 2413519</t>
  </si>
  <si>
    <t>BVU_RS09395</t>
  </si>
  <si>
    <t xml:space="preserve">BVU_1854  </t>
  </si>
  <si>
    <t xml:space="preserve">     2413702</t>
  </si>
  <si>
    <t xml:space="preserve"> 2416719</t>
  </si>
  <si>
    <t>BVU_RS09400</t>
  </si>
  <si>
    <t xml:space="preserve">BVU_1855  </t>
  </si>
  <si>
    <t xml:space="preserve">     2416743</t>
  </si>
  <si>
    <t xml:space="preserve"> 2418329</t>
  </si>
  <si>
    <t>BVU_RS09405</t>
  </si>
  <si>
    <t xml:space="preserve">BVU_1856  </t>
  </si>
  <si>
    <t xml:space="preserve">     2418421</t>
  </si>
  <si>
    <t xml:space="preserve"> 2419674</t>
  </si>
  <si>
    <t>hflX</t>
  </si>
  <si>
    <t>GTPase HflX</t>
  </si>
  <si>
    <t>BVU_RS09410</t>
  </si>
  <si>
    <t xml:space="preserve">BVU_1857  </t>
  </si>
  <si>
    <t xml:space="preserve">     2419688</t>
  </si>
  <si>
    <t xml:space="preserve"> 2421673</t>
  </si>
  <si>
    <t>DUF4954 family protein</t>
  </si>
  <si>
    <t>BVU_RS09415</t>
  </si>
  <si>
    <t xml:space="preserve">BVU_1858  </t>
  </si>
  <si>
    <t xml:space="preserve">     2421821</t>
  </si>
  <si>
    <t xml:space="preserve"> 2423728</t>
  </si>
  <si>
    <t>CocE/NonD family hydrolase</t>
  </si>
  <si>
    <t>BVU_RS09420</t>
  </si>
  <si>
    <t xml:space="preserve">BVU_1859  </t>
  </si>
  <si>
    <t xml:space="preserve">     2423867</t>
  </si>
  <si>
    <t xml:space="preserve"> 2425510</t>
  </si>
  <si>
    <t>fumarate hydratase</t>
  </si>
  <si>
    <t>BVU_RS09425</t>
  </si>
  <si>
    <t xml:space="preserve">BVU_1860  </t>
  </si>
  <si>
    <t xml:space="preserve">     2425613</t>
  </si>
  <si>
    <t xml:space="preserve"> 2427769</t>
  </si>
  <si>
    <t>alpha-N-acetylglucosaminidase</t>
  </si>
  <si>
    <t>BVU_RS09430</t>
  </si>
  <si>
    <t xml:space="preserve">BVU_1861  </t>
  </si>
  <si>
    <t xml:space="preserve">     2427942</t>
  </si>
  <si>
    <t xml:space="preserve"> 2429600</t>
  </si>
  <si>
    <t>amino acid permease</t>
  </si>
  <si>
    <t>BVU_RS09435</t>
  </si>
  <si>
    <t xml:space="preserve">BVU_1862  </t>
  </si>
  <si>
    <t xml:space="preserve">     2429689</t>
  </si>
  <si>
    <t xml:space="preserve"> 2431008</t>
  </si>
  <si>
    <t>BVU_RS09440</t>
  </si>
  <si>
    <t xml:space="preserve">BVU_1863  </t>
  </si>
  <si>
    <t xml:space="preserve">     2431005</t>
  </si>
  <si>
    <t xml:space="preserve"> 2434040</t>
  </si>
  <si>
    <t>BVU_RS09445</t>
  </si>
  <si>
    <t xml:space="preserve">BVU_1864  </t>
  </si>
  <si>
    <t xml:space="preserve">     2434060</t>
  </si>
  <si>
    <t xml:space="preserve"> 2435136</t>
  </si>
  <si>
    <t>BVU_RS09450</t>
  </si>
  <si>
    <t xml:space="preserve">BVU_1865  </t>
  </si>
  <si>
    <t xml:space="preserve">     2435223</t>
  </si>
  <si>
    <t xml:space="preserve"> 2436242</t>
  </si>
  <si>
    <t>M20/M25/M40 family metallo-hydrolase</t>
  </si>
  <si>
    <t>BVU_RS09455</t>
  </si>
  <si>
    <t xml:space="preserve">BVU_1866  </t>
  </si>
  <si>
    <t xml:space="preserve">     2436256</t>
  </si>
  <si>
    <t xml:space="preserve"> 2437188</t>
  </si>
  <si>
    <t>rsgA</t>
  </si>
  <si>
    <t>ribosome small subunit-dependent GTPase A</t>
  </si>
  <si>
    <t>BVU_RS09460</t>
  </si>
  <si>
    <t xml:space="preserve">BVU_1867  </t>
  </si>
  <si>
    <t xml:space="preserve">     2437309</t>
  </si>
  <si>
    <t xml:space="preserve"> 2437869</t>
  </si>
  <si>
    <t>frr</t>
  </si>
  <si>
    <t>ribosome recycling factor</t>
  </si>
  <si>
    <t>BVU_RS09465</t>
  </si>
  <si>
    <t xml:space="preserve">BVU_1868  </t>
  </si>
  <si>
    <t xml:space="preserve">     2438108</t>
  </si>
  <si>
    <t xml:space="preserve"> 2439688</t>
  </si>
  <si>
    <t>BVU_RS09470</t>
  </si>
  <si>
    <t xml:space="preserve">BVU_1869  </t>
  </si>
  <si>
    <t xml:space="preserve">     2440091</t>
  </si>
  <si>
    <t xml:space="preserve"> 2440609</t>
  </si>
  <si>
    <t>histidine phosphatase family protein</t>
  </si>
  <si>
    <t>BVU_RS09475</t>
  </si>
  <si>
    <t xml:space="preserve">BVU_1870  </t>
  </si>
  <si>
    <t xml:space="preserve">     2440632</t>
  </si>
  <si>
    <t xml:space="preserve"> 2443889</t>
  </si>
  <si>
    <t>BVU_RS09480</t>
  </si>
  <si>
    <t xml:space="preserve">BVU_1871  </t>
  </si>
  <si>
    <t xml:space="preserve">     2443914</t>
  </si>
  <si>
    <t xml:space="preserve"> 2446022</t>
  </si>
  <si>
    <t>BVU_RS09485</t>
  </si>
  <si>
    <t xml:space="preserve">BVU_1872  </t>
  </si>
  <si>
    <t xml:space="preserve">     2446077</t>
  </si>
  <si>
    <t xml:space="preserve"> 2447315</t>
  </si>
  <si>
    <t>BVU_RS09490</t>
  </si>
  <si>
    <t xml:space="preserve">BVU_1873  </t>
  </si>
  <si>
    <t xml:space="preserve">     2447573</t>
  </si>
  <si>
    <t xml:space="preserve"> 2448283</t>
  </si>
  <si>
    <t>pyrH</t>
  </si>
  <si>
    <t xml:space="preserve">2.7.4.22  </t>
  </si>
  <si>
    <t>UMP kinase</t>
  </si>
  <si>
    <t>BVU_RS09495</t>
  </si>
  <si>
    <t xml:space="preserve">BVU_1874  </t>
  </si>
  <si>
    <t xml:space="preserve">     2448322</t>
  </si>
  <si>
    <t xml:space="preserve"> 2449647</t>
  </si>
  <si>
    <t>BVU_RS09500</t>
  </si>
  <si>
    <t xml:space="preserve">BVU_1875  </t>
  </si>
  <si>
    <t xml:space="preserve">     2449806</t>
  </si>
  <si>
    <t xml:space="preserve"> 2451173</t>
  </si>
  <si>
    <t>BVU_RS09505</t>
  </si>
  <si>
    <t xml:space="preserve">BVU_1876  </t>
  </si>
  <si>
    <t xml:space="preserve">     2451330</t>
  </si>
  <si>
    <t xml:space="preserve"> 2452688</t>
  </si>
  <si>
    <t>BVU_RS09510</t>
  </si>
  <si>
    <t xml:space="preserve">BVU_1877  </t>
  </si>
  <si>
    <t xml:space="preserve">     2452933</t>
  </si>
  <si>
    <t xml:space="preserve"> 2453700</t>
  </si>
  <si>
    <t xml:space="preserve">6.3.4.15  </t>
  </si>
  <si>
    <t>biotin--[acetyl-CoA-carboxylase] ligase</t>
  </si>
  <si>
    <t>BVU_RS09515</t>
  </si>
  <si>
    <t xml:space="preserve">BVU_1878  </t>
  </si>
  <si>
    <t xml:space="preserve">     2453684</t>
  </si>
  <si>
    <t xml:space="preserve"> 2454040</t>
  </si>
  <si>
    <t>MmcQ/YjbR family DNA-binding protein</t>
  </si>
  <si>
    <t>BVU_RS09520</t>
  </si>
  <si>
    <t xml:space="preserve">BVU_1879  </t>
  </si>
  <si>
    <t xml:space="preserve">     2454058</t>
  </si>
  <si>
    <t xml:space="preserve"> 2454423</t>
  </si>
  <si>
    <t>YraN family protein</t>
  </si>
  <si>
    <t>BVU_RS09525</t>
  </si>
  <si>
    <t xml:space="preserve">BVU_1880  </t>
  </si>
  <si>
    <t xml:space="preserve">     2454499</t>
  </si>
  <si>
    <t xml:space="preserve"> 2454732</t>
  </si>
  <si>
    <t>BVU_RS09530</t>
  </si>
  <si>
    <t xml:space="preserve">BVU_1881  </t>
  </si>
  <si>
    <t xml:space="preserve">     2454734</t>
  </si>
  <si>
    <t xml:space="preserve"> 2455168</t>
  </si>
  <si>
    <t>nucleoside deaminase</t>
  </si>
  <si>
    <t>BVU_RS09535</t>
  </si>
  <si>
    <t xml:space="preserve">BVU_1882  </t>
  </si>
  <si>
    <t xml:space="preserve">     2455172</t>
  </si>
  <si>
    <t xml:space="preserve"> 2455474</t>
  </si>
  <si>
    <t>DUF4834 family protein</t>
  </si>
  <si>
    <t>BVU_RS09540</t>
  </si>
  <si>
    <t xml:space="preserve">BVU_1883  </t>
  </si>
  <si>
    <t xml:space="preserve">     2455527</t>
  </si>
  <si>
    <t xml:space="preserve"> 2456234</t>
  </si>
  <si>
    <t>CDP-alcohol phosphatidyltransferase family protein</t>
  </si>
  <si>
    <t>BVU_RS09545</t>
  </si>
  <si>
    <t xml:space="preserve">BVU_1884  </t>
  </si>
  <si>
    <t xml:space="preserve">     2456246</t>
  </si>
  <si>
    <t xml:space="preserve"> 2456932</t>
  </si>
  <si>
    <t xml:space="preserve">4.1.1.65  </t>
  </si>
  <si>
    <t>phosphatidylserine decarboxylase family protein</t>
  </si>
  <si>
    <t>BVU_RS09550</t>
  </si>
  <si>
    <t xml:space="preserve">BVU_1885  </t>
  </si>
  <si>
    <t xml:space="preserve">     2457124</t>
  </si>
  <si>
    <t xml:space="preserve"> 2460921</t>
  </si>
  <si>
    <t>dnaE</t>
  </si>
  <si>
    <t>DNA polymerase III subunit alpha</t>
  </si>
  <si>
    <t>BVU_RS09555</t>
  </si>
  <si>
    <t xml:space="preserve">BVU_1886  </t>
  </si>
  <si>
    <t xml:space="preserve">     2460963</t>
  </si>
  <si>
    <t xml:space="preserve"> 2461277</t>
  </si>
  <si>
    <t>BVU_RS09560</t>
  </si>
  <si>
    <t xml:space="preserve">BVU_1887  </t>
  </si>
  <si>
    <t xml:space="preserve">     2461313</t>
  </si>
  <si>
    <t xml:space="preserve"> 2461648</t>
  </si>
  <si>
    <t>BVU_RS09565</t>
  </si>
  <si>
    <t xml:space="preserve">BVU_1888  </t>
  </si>
  <si>
    <t xml:space="preserve">     2461828</t>
  </si>
  <si>
    <t xml:space="preserve"> 2463387</t>
  </si>
  <si>
    <t>plasmid pRiA4b ORF-3 family protein</t>
  </si>
  <si>
    <t>BVU_RS09570</t>
  </si>
  <si>
    <t xml:space="preserve">BVU_1889  </t>
  </si>
  <si>
    <t xml:space="preserve">     2463502</t>
  </si>
  <si>
    <t xml:space="preserve"> 2463723</t>
  </si>
  <si>
    <t>immunity 17 family protein</t>
  </si>
  <si>
    <t>BVU_RS09575</t>
  </si>
  <si>
    <t xml:space="preserve">BVU_1890  </t>
  </si>
  <si>
    <t xml:space="preserve">     2463785</t>
  </si>
  <si>
    <t xml:space="preserve"> 2464213</t>
  </si>
  <si>
    <t>tsaE</t>
  </si>
  <si>
    <t>tRNA (adenosine(37)-N6)-threonylcarbamoyltransferase complex ATPase subunit type 1 TsaE</t>
  </si>
  <si>
    <t>BVU_RS09580</t>
  </si>
  <si>
    <t xml:space="preserve">BVU_1891  </t>
  </si>
  <si>
    <t xml:space="preserve">     2464197</t>
  </si>
  <si>
    <t xml:space="preserve"> 2465048</t>
  </si>
  <si>
    <t>metal ABC transporter permease</t>
  </si>
  <si>
    <t>BVU_RS09585</t>
  </si>
  <si>
    <t xml:space="preserve">BVU_1892  </t>
  </si>
  <si>
    <t xml:space="preserve">     2465101</t>
  </si>
  <si>
    <t xml:space="preserve"> 2465520</t>
  </si>
  <si>
    <t>BVU_RS09590</t>
  </si>
  <si>
    <t xml:space="preserve">BVU_1893  </t>
  </si>
  <si>
    <t xml:space="preserve">     2465525</t>
  </si>
  <si>
    <t xml:space="preserve"> 2466754</t>
  </si>
  <si>
    <t>3-phosphoshikimate 1-carboxyvinyltransferase</t>
  </si>
  <si>
    <t>BVU_RS09595</t>
  </si>
  <si>
    <t xml:space="preserve">BVU_1894  </t>
  </si>
  <si>
    <t xml:space="preserve">     2466913</t>
  </si>
  <si>
    <t xml:space="preserve"> 2467965</t>
  </si>
  <si>
    <t xml:space="preserve">4.1.2.13  </t>
  </si>
  <si>
    <t>class I fructose-bisphosphate aldolase</t>
  </si>
  <si>
    <t>BVU_RS09600</t>
  </si>
  <si>
    <t xml:space="preserve">BVU_1895  </t>
  </si>
  <si>
    <t xml:space="preserve">     2468117</t>
  </si>
  <si>
    <t xml:space="preserve"> 2468878</t>
  </si>
  <si>
    <t>gpmA</t>
  </si>
  <si>
    <t xml:space="preserve">5.4.2.11  </t>
  </si>
  <si>
    <t>2,3-diphosphoglycerate-dependent phosphoglycerate mutase</t>
  </si>
  <si>
    <t>BVU_RS09605</t>
  </si>
  <si>
    <t xml:space="preserve">BVU_1896  </t>
  </si>
  <si>
    <t xml:space="preserve">     2469042</t>
  </si>
  <si>
    <t xml:space="preserve"> 2469830</t>
  </si>
  <si>
    <t>ADP-ribosylglycohydrolase family protein</t>
  </si>
  <si>
    <t>BVU_RS09610</t>
  </si>
  <si>
    <t xml:space="preserve">BVU_1897  </t>
  </si>
  <si>
    <t xml:space="preserve">     2469811</t>
  </si>
  <si>
    <t xml:space="preserve"> 2470896</t>
  </si>
  <si>
    <t>dinB</t>
  </si>
  <si>
    <t>DNA polymerase IV</t>
  </si>
  <si>
    <t>BVU_RS09620</t>
  </si>
  <si>
    <t xml:space="preserve">BVU_1899  </t>
  </si>
  <si>
    <t xml:space="preserve">     2471336</t>
  </si>
  <si>
    <t xml:space="preserve"> 2472196</t>
  </si>
  <si>
    <t>BVU_RS09625</t>
  </si>
  <si>
    <t xml:space="preserve">BVU_1900  </t>
  </si>
  <si>
    <t xml:space="preserve">     2472470</t>
  </si>
  <si>
    <t xml:space="preserve"> 2473531</t>
  </si>
  <si>
    <t>aroB</t>
  </si>
  <si>
    <t xml:space="preserve">4.2.3.4  </t>
  </si>
  <si>
    <t>3-dehydroquinate synthase</t>
  </si>
  <si>
    <t>BVU_RS09630</t>
  </si>
  <si>
    <t xml:space="preserve">BVU_1901  </t>
  </si>
  <si>
    <t xml:space="preserve">     2473629</t>
  </si>
  <si>
    <t xml:space="preserve"> 2474033</t>
  </si>
  <si>
    <t>BVU_RS09635</t>
  </si>
  <si>
    <t xml:space="preserve">BVU_1902  </t>
  </si>
  <si>
    <t xml:space="preserve">     2474114</t>
  </si>
  <si>
    <t xml:space="preserve"> 2477011</t>
  </si>
  <si>
    <t>BVU_RS09640</t>
  </si>
  <si>
    <t xml:space="preserve">BVU_1903  </t>
  </si>
  <si>
    <t xml:space="preserve">     2477104</t>
  </si>
  <si>
    <t xml:space="preserve"> 2478540</t>
  </si>
  <si>
    <t>BVU_RS09645</t>
  </si>
  <si>
    <t xml:space="preserve">BVU_1904  </t>
  </si>
  <si>
    <t xml:space="preserve">     2478509</t>
  </si>
  <si>
    <t xml:space="preserve"> 2479069</t>
  </si>
  <si>
    <t>RsmD family RNA methyltransferase</t>
  </si>
  <si>
    <t>BVU_RS09650</t>
  </si>
  <si>
    <t xml:space="preserve">BVU_1905  </t>
  </si>
  <si>
    <t xml:space="preserve">     2479060</t>
  </si>
  <si>
    <t xml:space="preserve"> 2479884</t>
  </si>
  <si>
    <t>DUF3822 family protein</t>
  </si>
  <si>
    <t>BVU_RS09655</t>
  </si>
  <si>
    <t xml:space="preserve">BVU_1906  </t>
  </si>
  <si>
    <t xml:space="preserve">     2479887</t>
  </si>
  <si>
    <t xml:space="preserve"> 2480573</t>
  </si>
  <si>
    <t>BVU_RS09660</t>
  </si>
  <si>
    <t xml:space="preserve">BVU_1907  </t>
  </si>
  <si>
    <t xml:space="preserve">     2480671</t>
  </si>
  <si>
    <t xml:space="preserve"> 2482089</t>
  </si>
  <si>
    <t>BVU_RS09665</t>
  </si>
  <si>
    <t xml:space="preserve">BVU_1908  </t>
  </si>
  <si>
    <t xml:space="preserve">     2482411</t>
  </si>
  <si>
    <t xml:space="preserve"> 2485029</t>
  </si>
  <si>
    <t>alaS</t>
  </si>
  <si>
    <t xml:space="preserve">6.1.1.7  </t>
  </si>
  <si>
    <t>alanine--tRNA ligase</t>
  </si>
  <si>
    <t>BVU_RS09670</t>
  </si>
  <si>
    <t xml:space="preserve">BVU_1909  </t>
  </si>
  <si>
    <t xml:space="preserve">     2485169</t>
  </si>
  <si>
    <t xml:space="preserve"> 2486137</t>
  </si>
  <si>
    <t>BVU_RS09675</t>
  </si>
  <si>
    <t xml:space="preserve">BVU_1910  </t>
  </si>
  <si>
    <t xml:space="preserve">     2486171</t>
  </si>
  <si>
    <t xml:space="preserve"> 2486518</t>
  </si>
  <si>
    <t>MerR family transcriptional regulator</t>
  </si>
  <si>
    <t>BVU_RS09680</t>
  </si>
  <si>
    <t xml:space="preserve">BVU_1911  </t>
  </si>
  <si>
    <t xml:space="preserve">     2486610</t>
  </si>
  <si>
    <t xml:space="preserve"> 2488880</t>
  </si>
  <si>
    <t>RelA/SpoT family protein</t>
  </si>
  <si>
    <t>BVU_RS09685</t>
  </si>
  <si>
    <t xml:space="preserve">BVU_1912  </t>
  </si>
  <si>
    <t xml:space="preserve">     2488982</t>
  </si>
  <si>
    <t xml:space="preserve"> 2490244</t>
  </si>
  <si>
    <t>BVU_RS09690</t>
  </si>
  <si>
    <t xml:space="preserve">BVU_1913  </t>
  </si>
  <si>
    <t xml:space="preserve">     2490249</t>
  </si>
  <si>
    <t xml:space="preserve"> 2490956</t>
  </si>
  <si>
    <t>DUF5683 domain-containing protein</t>
  </si>
  <si>
    <t>BVU_RS09695</t>
  </si>
  <si>
    <t xml:space="preserve">BVU_1914  </t>
  </si>
  <si>
    <t xml:space="preserve">     2491026</t>
  </si>
  <si>
    <t xml:space="preserve"> 2491922</t>
  </si>
  <si>
    <t>BVU_RS09700</t>
  </si>
  <si>
    <t xml:space="preserve">BVU_1915  </t>
  </si>
  <si>
    <t xml:space="preserve">     2491926</t>
  </si>
  <si>
    <t xml:space="preserve"> 2492693</t>
  </si>
  <si>
    <t>BVU_RS09705</t>
  </si>
  <si>
    <t xml:space="preserve">BVU_1916  </t>
  </si>
  <si>
    <t xml:space="preserve">     2492951</t>
  </si>
  <si>
    <t xml:space="preserve"> 2493724</t>
  </si>
  <si>
    <t>surE</t>
  </si>
  <si>
    <t xml:space="preserve">3.1.3.6  </t>
  </si>
  <si>
    <t>5'/3'-nucleotidase SurE</t>
  </si>
  <si>
    <t>BVU_RS09710</t>
  </si>
  <si>
    <t xml:space="preserve">BVU_1917  </t>
  </si>
  <si>
    <t xml:space="preserve">     2493721</t>
  </si>
  <si>
    <t xml:space="preserve"> 2494860</t>
  </si>
  <si>
    <t>lpxB</t>
  </si>
  <si>
    <t xml:space="preserve">2.4.1.182  </t>
  </si>
  <si>
    <t>lipid-A-disaccharide synthase</t>
  </si>
  <si>
    <t>BVU_RS09715</t>
  </si>
  <si>
    <t xml:space="preserve">BVU_1918  </t>
  </si>
  <si>
    <t xml:space="preserve">     2494917</t>
  </si>
  <si>
    <t xml:space="preserve"> 2495651</t>
  </si>
  <si>
    <t>BVU_RS09720</t>
  </si>
  <si>
    <t xml:space="preserve">BVU_1919  </t>
  </si>
  <si>
    <t xml:space="preserve">     2495643</t>
  </si>
  <si>
    <t xml:space="preserve"> 2496482</t>
  </si>
  <si>
    <t>phosphatidate cytidylyltransferase</t>
  </si>
  <si>
    <t>BVU_RS09725</t>
  </si>
  <si>
    <t xml:space="preserve">BVU_1920  </t>
  </si>
  <si>
    <t xml:space="preserve">     2496641</t>
  </si>
  <si>
    <t xml:space="preserve"> 2498647</t>
  </si>
  <si>
    <t>ftsH</t>
  </si>
  <si>
    <t>ATP-dependent zinc metalloprotease FtsH</t>
  </si>
  <si>
    <t>BVU_RS09730</t>
  </si>
  <si>
    <t xml:space="preserve">BVU_1921  </t>
  </si>
  <si>
    <t xml:space="preserve">     2498665</t>
  </si>
  <si>
    <t xml:space="preserve"> 2499024</t>
  </si>
  <si>
    <t>rsfS</t>
  </si>
  <si>
    <t>ribosome silencing factor</t>
  </si>
  <si>
    <t>BVU_RS09740</t>
  </si>
  <si>
    <t xml:space="preserve">BVU_1923  </t>
  </si>
  <si>
    <t xml:space="preserve">     2499572</t>
  </si>
  <si>
    <t xml:space="preserve"> 2501380</t>
  </si>
  <si>
    <t>DUF349 domain-containing protein</t>
  </si>
  <si>
    <t>BVU_RS09745</t>
  </si>
  <si>
    <t xml:space="preserve">BVU_1924  </t>
  </si>
  <si>
    <t xml:space="preserve">     2501641</t>
  </si>
  <si>
    <t xml:space="preserve"> 2502981</t>
  </si>
  <si>
    <t>mgtE</t>
  </si>
  <si>
    <t>magnesium transporter</t>
  </si>
  <si>
    <t>BVU_RS09750</t>
  </si>
  <si>
    <t xml:space="preserve">BVU_1925  </t>
  </si>
  <si>
    <t xml:space="preserve">     2503013</t>
  </si>
  <si>
    <t xml:space="preserve"> 2503855</t>
  </si>
  <si>
    <t>rsmA</t>
  </si>
  <si>
    <t xml:space="preserve">2.1.1.182  </t>
  </si>
  <si>
    <t>16S rRNA (adenine(1518)-N(6)/adenine(1519)-N(6))- dimethyltransferase RsmA</t>
  </si>
  <si>
    <t>BVU_RS09755</t>
  </si>
  <si>
    <t xml:space="preserve">BVU_1926  </t>
  </si>
  <si>
    <t xml:space="preserve">     2503954</t>
  </si>
  <si>
    <t xml:space="preserve"> 2504958</t>
  </si>
  <si>
    <t>flippase-like domain-containing protein</t>
  </si>
  <si>
    <t>BVU_RS09760</t>
  </si>
  <si>
    <t xml:space="preserve">BVU_1927  </t>
  </si>
  <si>
    <t xml:space="preserve">     2504955</t>
  </si>
  <si>
    <t xml:space="preserve"> 2506415</t>
  </si>
  <si>
    <t>aminoacyl-histidine dipeptidase</t>
  </si>
  <si>
    <t>BVU_RS09765</t>
  </si>
  <si>
    <t xml:space="preserve">BVU_1928  </t>
  </si>
  <si>
    <t xml:space="preserve">     2506477</t>
  </si>
  <si>
    <t xml:space="preserve"> 2506944</t>
  </si>
  <si>
    <t>BVU_RS09775</t>
  </si>
  <si>
    <t xml:space="preserve">BVU_1930  </t>
  </si>
  <si>
    <t xml:space="preserve">     2507857</t>
  </si>
  <si>
    <t xml:space="preserve"> 2508072</t>
  </si>
  <si>
    <t>BVU_RS09780</t>
  </si>
  <si>
    <t xml:space="preserve">     2508228</t>
  </si>
  <si>
    <t xml:space="preserve"> 2508447</t>
  </si>
  <si>
    <t>BVU_RS09785</t>
  </si>
  <si>
    <t xml:space="preserve">BVU_1931  </t>
  </si>
  <si>
    <t xml:space="preserve">     2508560</t>
  </si>
  <si>
    <t xml:space="preserve"> 2514238</t>
  </si>
  <si>
    <t>MG2 domain-containing protein</t>
  </si>
  <si>
    <t>BVU_RS09790</t>
  </si>
  <si>
    <t xml:space="preserve">BVU_1932  </t>
  </si>
  <si>
    <t xml:space="preserve">     2514299</t>
  </si>
  <si>
    <t xml:space="preserve"> 2514730</t>
  </si>
  <si>
    <t>BVU_RS09795</t>
  </si>
  <si>
    <t xml:space="preserve">BVU_1933  </t>
  </si>
  <si>
    <t xml:space="preserve">     2514861</t>
  </si>
  <si>
    <t xml:space="preserve"> 2515937</t>
  </si>
  <si>
    <t>BVU_RS09800</t>
  </si>
  <si>
    <t xml:space="preserve">BVU_1934  </t>
  </si>
  <si>
    <t xml:space="preserve">     2515940</t>
  </si>
  <si>
    <t xml:space="preserve"> 2517037</t>
  </si>
  <si>
    <t>meaB</t>
  </si>
  <si>
    <t>methylmalonyl Co-A mutase-associated GTPase MeaB</t>
  </si>
  <si>
    <t>BVU_RS09805</t>
  </si>
  <si>
    <t xml:space="preserve">BVU_1935  </t>
  </si>
  <si>
    <t xml:space="preserve">     2517126</t>
  </si>
  <si>
    <t xml:space="preserve"> 2518106</t>
  </si>
  <si>
    <t>pfkA</t>
  </si>
  <si>
    <t xml:space="preserve">2.7.1.11  </t>
  </si>
  <si>
    <t>BVU_RS09810</t>
  </si>
  <si>
    <t xml:space="preserve">BVU_1936  </t>
  </si>
  <si>
    <t xml:space="preserve">     2518188</t>
  </si>
  <si>
    <t xml:space="preserve"> 2519054</t>
  </si>
  <si>
    <t xml:space="preserve">1.17.7.4  </t>
  </si>
  <si>
    <t>4-hydroxy-3-methylbut-2-enyl diphosphate reductase</t>
  </si>
  <si>
    <t>BVU_RS09815</t>
  </si>
  <si>
    <t xml:space="preserve">BVU_1937  </t>
  </si>
  <si>
    <t xml:space="preserve">     2519047</t>
  </si>
  <si>
    <t xml:space="preserve"> 2519736</t>
  </si>
  <si>
    <t>cmk</t>
  </si>
  <si>
    <t xml:space="preserve">2.7.4.25  </t>
  </si>
  <si>
    <t>(d)CMP kinase</t>
  </si>
  <si>
    <t>BVU_RS09820</t>
  </si>
  <si>
    <t xml:space="preserve">BVU_1938  </t>
  </si>
  <si>
    <t xml:space="preserve">     2519922</t>
  </si>
  <si>
    <t xml:space="preserve"> 2520605</t>
  </si>
  <si>
    <t>BVU_RS09825</t>
  </si>
  <si>
    <t xml:space="preserve">BVU_1939  </t>
  </si>
  <si>
    <t xml:space="preserve">     2520687</t>
  </si>
  <si>
    <t xml:space="preserve"> 2521664</t>
  </si>
  <si>
    <t>BVU_RS09830</t>
  </si>
  <si>
    <t xml:space="preserve">BVU_1940  </t>
  </si>
  <si>
    <t xml:space="preserve">     2521666</t>
  </si>
  <si>
    <t xml:space="preserve"> 2522439</t>
  </si>
  <si>
    <t>BVU_RS09840</t>
  </si>
  <si>
    <t xml:space="preserve">BVU_1942  </t>
  </si>
  <si>
    <t xml:space="preserve">     2522782</t>
  </si>
  <si>
    <t xml:space="preserve"> 2523555</t>
  </si>
  <si>
    <t>BVU_RS09845</t>
  </si>
  <si>
    <t xml:space="preserve">BVU_1943  </t>
  </si>
  <si>
    <t xml:space="preserve">     2523563</t>
  </si>
  <si>
    <t xml:space="preserve"> 2524024</t>
  </si>
  <si>
    <t>BVU_RS09850</t>
  </si>
  <si>
    <t xml:space="preserve">BVU_1944  </t>
  </si>
  <si>
    <t xml:space="preserve">     2524068</t>
  </si>
  <si>
    <t xml:space="preserve"> 2524658</t>
  </si>
  <si>
    <t>BVU_RS09855</t>
  </si>
  <si>
    <t xml:space="preserve">BVU_1945  </t>
  </si>
  <si>
    <t xml:space="preserve">     2524658</t>
  </si>
  <si>
    <t xml:space="preserve"> 2525122</t>
  </si>
  <si>
    <t>BVU_RS09865</t>
  </si>
  <si>
    <t xml:space="preserve">BVU_1946  </t>
  </si>
  <si>
    <t xml:space="preserve">     2525314</t>
  </si>
  <si>
    <t xml:space="preserve"> 2525850</t>
  </si>
  <si>
    <t>BVU_RS09870</t>
  </si>
  <si>
    <t xml:space="preserve">BVU_1947  </t>
  </si>
  <si>
    <t xml:space="preserve">     2525885</t>
  </si>
  <si>
    <t xml:space="preserve"> 2527171</t>
  </si>
  <si>
    <t>IgA Peptidase M64</t>
  </si>
  <si>
    <t>BVU_RS09875</t>
  </si>
  <si>
    <t xml:space="preserve">BVU_1948  </t>
  </si>
  <si>
    <t xml:space="preserve">     2527299</t>
  </si>
  <si>
    <t xml:space="preserve"> 2527775</t>
  </si>
  <si>
    <t>BVU_RS09880</t>
  </si>
  <si>
    <t xml:space="preserve">BVU_1949  </t>
  </si>
  <si>
    <t xml:space="preserve">     2527779</t>
  </si>
  <si>
    <t xml:space="preserve"> 2528273</t>
  </si>
  <si>
    <t>BVU_RS09885</t>
  </si>
  <si>
    <t xml:space="preserve">BVU_1950  </t>
  </si>
  <si>
    <t xml:space="preserve">     2528357</t>
  </si>
  <si>
    <t xml:space="preserve"> 2529151</t>
  </si>
  <si>
    <t xml:space="preserve">2.1.1.45  </t>
  </si>
  <si>
    <t>thymidylate synthase</t>
  </si>
  <si>
    <t>BVU_RS09890</t>
  </si>
  <si>
    <t xml:space="preserve">BVU_1951  </t>
  </si>
  <si>
    <t xml:space="preserve">     2529233</t>
  </si>
  <si>
    <t xml:space="preserve"> 2529562</t>
  </si>
  <si>
    <t>DUF5056 domain-containing protein</t>
  </si>
  <si>
    <t>BVU_RS09895</t>
  </si>
  <si>
    <t xml:space="preserve">BVU_1952  </t>
  </si>
  <si>
    <t xml:space="preserve">     2529546</t>
  </si>
  <si>
    <t xml:space="preserve"> 2530094</t>
  </si>
  <si>
    <t>BVU_RS09900</t>
  </si>
  <si>
    <t xml:space="preserve">BVU_1953  </t>
  </si>
  <si>
    <t xml:space="preserve">     2530097</t>
  </si>
  <si>
    <t xml:space="preserve"> 2530804</t>
  </si>
  <si>
    <t>DUF6249 domain-containing protein</t>
  </si>
  <si>
    <t>BVU_RS09905</t>
  </si>
  <si>
    <t xml:space="preserve">BVU_1954  </t>
  </si>
  <si>
    <t xml:space="preserve">     2530936</t>
  </si>
  <si>
    <t xml:space="preserve"> 2532363</t>
  </si>
  <si>
    <t>rRNA cytosine-C5-methyltransferase</t>
  </si>
  <si>
    <t>BVU_RS09910</t>
  </si>
  <si>
    <t xml:space="preserve">BVU_1955  </t>
  </si>
  <si>
    <t xml:space="preserve">     2532500</t>
  </si>
  <si>
    <t xml:space="preserve"> 2534641</t>
  </si>
  <si>
    <t>DNA topoisomerase 3</t>
  </si>
  <si>
    <t>BVU_RS09915</t>
  </si>
  <si>
    <t xml:space="preserve">BVU_1956  </t>
  </si>
  <si>
    <t xml:space="preserve">     2534915</t>
  </si>
  <si>
    <t xml:space="preserve"> 2535781</t>
  </si>
  <si>
    <t>PepSY-like domain-containing protein</t>
  </si>
  <si>
    <t>BVU_RS09920</t>
  </si>
  <si>
    <t xml:space="preserve">BVU_1957  </t>
  </si>
  <si>
    <t xml:space="preserve">     2536013</t>
  </si>
  <si>
    <t xml:space="preserve"> 2536387</t>
  </si>
  <si>
    <t>thioesterase family protein</t>
  </si>
  <si>
    <t>BVU_RS09925</t>
  </si>
  <si>
    <t xml:space="preserve">BVU_1958  </t>
  </si>
  <si>
    <t xml:space="preserve">     2536571</t>
  </si>
  <si>
    <t xml:space="preserve"> 2538463</t>
  </si>
  <si>
    <t>BVU_RS09930</t>
  </si>
  <si>
    <t xml:space="preserve">BVU_1959  </t>
  </si>
  <si>
    <t xml:space="preserve">     2538635</t>
  </si>
  <si>
    <t xml:space="preserve"> 2540878</t>
  </si>
  <si>
    <t xml:space="preserve">4.2.1.3  </t>
  </si>
  <si>
    <t>aconitate hydratase</t>
  </si>
  <si>
    <t>BVU_RS09935</t>
  </si>
  <si>
    <t xml:space="preserve">BVU_1960  </t>
  </si>
  <si>
    <t xml:space="preserve">     2540882</t>
  </si>
  <si>
    <t xml:space="preserve"> 2542027</t>
  </si>
  <si>
    <t>icd</t>
  </si>
  <si>
    <t>NADP-dependent isocitrate dehydrogenase</t>
  </si>
  <si>
    <t>BVU_RS09940</t>
  </si>
  <si>
    <t xml:space="preserve">BVU_1961  </t>
  </si>
  <si>
    <t xml:space="preserve">     2542040</t>
  </si>
  <si>
    <t xml:space="preserve"> 2543383</t>
  </si>
  <si>
    <t>citrate/2-methylcitrate synthase</t>
  </si>
  <si>
    <t>BVU_RS09950</t>
  </si>
  <si>
    <t xml:space="preserve">BVU_1962  </t>
  </si>
  <si>
    <t xml:space="preserve">     2544041</t>
  </si>
  <si>
    <t xml:space="preserve"> 2544502</t>
  </si>
  <si>
    <t>BVU_RS09955</t>
  </si>
  <si>
    <t xml:space="preserve">BVU_1964  </t>
  </si>
  <si>
    <t xml:space="preserve">     2545071</t>
  </si>
  <si>
    <t xml:space="preserve"> 2545835</t>
  </si>
  <si>
    <t>DUF1295 domain-containing protein</t>
  </si>
  <si>
    <t>BVU_RS09960</t>
  </si>
  <si>
    <t xml:space="preserve">BVU_1965  </t>
  </si>
  <si>
    <t xml:space="preserve">     2545895</t>
  </si>
  <si>
    <t xml:space="preserve"> 2547121</t>
  </si>
  <si>
    <t>NADH:flavin oxidoreductase</t>
  </si>
  <si>
    <t>BVU_RS09965</t>
  </si>
  <si>
    <t xml:space="preserve">BVU_1966  </t>
  </si>
  <si>
    <t xml:space="preserve">     2547118</t>
  </si>
  <si>
    <t xml:space="preserve"> 2547978</t>
  </si>
  <si>
    <t>BVU_RS09970</t>
  </si>
  <si>
    <t xml:space="preserve">BVU_1967  </t>
  </si>
  <si>
    <t xml:space="preserve">     2548086</t>
  </si>
  <si>
    <t xml:space="preserve"> 2549012</t>
  </si>
  <si>
    <t>DMT family transporter</t>
  </si>
  <si>
    <t>BVU_RS09975</t>
  </si>
  <si>
    <t xml:space="preserve">BVU_1968  </t>
  </si>
  <si>
    <t xml:space="preserve">     2549095</t>
  </si>
  <si>
    <t xml:space="preserve"> 2549916</t>
  </si>
  <si>
    <t>BVU_RS09980</t>
  </si>
  <si>
    <t xml:space="preserve">BVU_1969  </t>
  </si>
  <si>
    <t xml:space="preserve">     2549938</t>
  </si>
  <si>
    <t xml:space="preserve"> 2550933</t>
  </si>
  <si>
    <t>DUF4435 domain-containing protein</t>
  </si>
  <si>
    <t>BVU_RS09985</t>
  </si>
  <si>
    <t xml:space="preserve">BVU_1970  </t>
  </si>
  <si>
    <t xml:space="preserve">     2550939</t>
  </si>
  <si>
    <t xml:space="preserve"> 2551379</t>
  </si>
  <si>
    <t>DoxX family protein</t>
  </si>
  <si>
    <t>BVU_RS09990</t>
  </si>
  <si>
    <t xml:space="preserve">BVU_1971  </t>
  </si>
  <si>
    <t xml:space="preserve">     2551639</t>
  </si>
  <si>
    <t xml:space="preserve"> 2552619</t>
  </si>
  <si>
    <t>BVU_RS09995</t>
  </si>
  <si>
    <t xml:space="preserve">BVU_1972  </t>
  </si>
  <si>
    <t xml:space="preserve">     2552629</t>
  </si>
  <si>
    <t xml:space="preserve"> 2553282</t>
  </si>
  <si>
    <t>HAD family hydrolase</t>
  </si>
  <si>
    <t>BVU_RS10000</t>
  </si>
  <si>
    <t xml:space="preserve">BVU_1973  </t>
  </si>
  <si>
    <t xml:space="preserve">     2553345</t>
  </si>
  <si>
    <t xml:space="preserve"> 2553845</t>
  </si>
  <si>
    <t>BVU_RS10005</t>
  </si>
  <si>
    <t xml:space="preserve">BVU_1974  </t>
  </si>
  <si>
    <t xml:space="preserve">     2554113</t>
  </si>
  <si>
    <t xml:space="preserve"> 2554364</t>
  </si>
  <si>
    <t>OadG family protein</t>
  </si>
  <si>
    <t>BVU_RS10010</t>
  </si>
  <si>
    <t xml:space="preserve">BVU_1975  </t>
  </si>
  <si>
    <t xml:space="preserve">     2554395</t>
  </si>
  <si>
    <t xml:space="preserve"> 2556257</t>
  </si>
  <si>
    <t>oxaloacetate decarboxylase</t>
  </si>
  <si>
    <t>BVU_RS10015</t>
  </si>
  <si>
    <t xml:space="preserve">BVU_1976  </t>
  </si>
  <si>
    <t xml:space="preserve">     2556257</t>
  </si>
  <si>
    <t xml:space="preserve"> 2557492</t>
  </si>
  <si>
    <t>sodium ion-translocating decarboxylase subunit beta</t>
  </si>
  <si>
    <t>BVU_RS10020</t>
  </si>
  <si>
    <t xml:space="preserve">BVU_1977  </t>
  </si>
  <si>
    <t xml:space="preserve">     2557687</t>
  </si>
  <si>
    <t xml:space="preserve"> 2559036</t>
  </si>
  <si>
    <t>BVU_RS10025</t>
  </si>
  <si>
    <t xml:space="preserve">BVU_1978  </t>
  </si>
  <si>
    <t xml:space="preserve">     2559038</t>
  </si>
  <si>
    <t xml:space="preserve"> 2560204</t>
  </si>
  <si>
    <t>thioredoxin family protein</t>
  </si>
  <si>
    <t>BVU_RS10030</t>
  </si>
  <si>
    <t xml:space="preserve">BVU_1979  </t>
  </si>
  <si>
    <t xml:space="preserve">     2560223</t>
  </si>
  <si>
    <t xml:space="preserve"> 2561713</t>
  </si>
  <si>
    <t>BVU_RS10035</t>
  </si>
  <si>
    <t xml:space="preserve">BVU_1980  </t>
  </si>
  <si>
    <t xml:space="preserve">     2561734</t>
  </si>
  <si>
    <t xml:space="preserve"> 2565051</t>
  </si>
  <si>
    <t>BVU_RS10040</t>
  </si>
  <si>
    <t xml:space="preserve">BVU_1981  </t>
  </si>
  <si>
    <t xml:space="preserve">     2565104</t>
  </si>
  <si>
    <t xml:space="preserve"> 2566255</t>
  </si>
  <si>
    <t>BVU_RS10045</t>
  </si>
  <si>
    <t xml:space="preserve">BVU_1982  </t>
  </si>
  <si>
    <t xml:space="preserve">     2566323</t>
  </si>
  <si>
    <t xml:space="preserve"> 2566907</t>
  </si>
  <si>
    <t>BVU_RS10050</t>
  </si>
  <si>
    <t xml:space="preserve">BVU_1983  </t>
  </si>
  <si>
    <t xml:space="preserve">     2567008</t>
  </si>
  <si>
    <t xml:space="preserve"> 2568672</t>
  </si>
  <si>
    <t>BVU_RS10055</t>
  </si>
  <si>
    <t xml:space="preserve">BVU_1984  </t>
  </si>
  <si>
    <t xml:space="preserve">     2568686</t>
  </si>
  <si>
    <t xml:space="preserve"> 2569900</t>
  </si>
  <si>
    <t>BVU_RS10060</t>
  </si>
  <si>
    <t xml:space="preserve">BVU_1985  </t>
  </si>
  <si>
    <t xml:space="preserve">     2570039</t>
  </si>
  <si>
    <t xml:space="preserve"> 2571658</t>
  </si>
  <si>
    <t>BVU_RS10065</t>
  </si>
  <si>
    <t xml:space="preserve">BVU_1986  </t>
  </si>
  <si>
    <t xml:space="preserve">     2572035</t>
  </si>
  <si>
    <t xml:space="preserve"> 2572892</t>
  </si>
  <si>
    <t>enoyl-ACP reductase</t>
  </si>
  <si>
    <t>BVU_RS10070</t>
  </si>
  <si>
    <t xml:space="preserve">BVU_1987  </t>
  </si>
  <si>
    <t xml:space="preserve">     2572900</t>
  </si>
  <si>
    <t xml:space="preserve"> 2573901</t>
  </si>
  <si>
    <t>BVU_RS10075</t>
  </si>
  <si>
    <t xml:space="preserve">BVU_1988  </t>
  </si>
  <si>
    <t xml:space="preserve">     2573925</t>
  </si>
  <si>
    <t xml:space="preserve"> 2574629</t>
  </si>
  <si>
    <t>SAM-dependent methyltransferase</t>
  </si>
  <si>
    <t>BVU_RS10080</t>
  </si>
  <si>
    <t xml:space="preserve">BVU_1989  </t>
  </si>
  <si>
    <t xml:space="preserve">     2574645</t>
  </si>
  <si>
    <t xml:space="preserve"> 2575634</t>
  </si>
  <si>
    <t>BVU_RS10085</t>
  </si>
  <si>
    <t xml:space="preserve">BVU_1990  </t>
  </si>
  <si>
    <t xml:space="preserve">     2575692</t>
  </si>
  <si>
    <t xml:space="preserve"> 2576546</t>
  </si>
  <si>
    <t>lipA</t>
  </si>
  <si>
    <t xml:space="preserve">2.8.1.8  </t>
  </si>
  <si>
    <t>lipoyl synthase</t>
  </si>
  <si>
    <t>BVU_RS10090</t>
  </si>
  <si>
    <t xml:space="preserve">BVU_1991  </t>
  </si>
  <si>
    <t xml:space="preserve">     2576645</t>
  </si>
  <si>
    <t xml:space="preserve"> 2578846</t>
  </si>
  <si>
    <t>BVU_RS10095</t>
  </si>
  <si>
    <t xml:space="preserve">     2578933</t>
  </si>
  <si>
    <t xml:space="preserve"> 2579859</t>
  </si>
  <si>
    <t>TIGR01212 family radical SAM protein</t>
  </si>
  <si>
    <t>BVU_RS10100</t>
  </si>
  <si>
    <t xml:space="preserve">BVU_1993  </t>
  </si>
  <si>
    <t xml:space="preserve">     2579875</t>
  </si>
  <si>
    <t xml:space="preserve"> 2581062</t>
  </si>
  <si>
    <t>FprA family A-type flavoprotein</t>
  </si>
  <si>
    <t>BVU_RS10105</t>
  </si>
  <si>
    <t xml:space="preserve">BVU_1994  </t>
  </si>
  <si>
    <t xml:space="preserve">     2581158</t>
  </si>
  <si>
    <t xml:space="preserve"> 2581991</t>
  </si>
  <si>
    <t>BVU_RS10110</t>
  </si>
  <si>
    <t xml:space="preserve">BVU_1995  </t>
  </si>
  <si>
    <t xml:space="preserve">     2582040</t>
  </si>
  <si>
    <t xml:space="preserve"> 2582654</t>
  </si>
  <si>
    <t>BVU_RS10115</t>
  </si>
  <si>
    <t xml:space="preserve">BVU_1996  </t>
  </si>
  <si>
    <t xml:space="preserve">     2582661</t>
  </si>
  <si>
    <t xml:space="preserve"> 2584661</t>
  </si>
  <si>
    <t>BVU_RS10120</t>
  </si>
  <si>
    <t xml:space="preserve">BVU_1997  </t>
  </si>
  <si>
    <t xml:space="preserve">     2585233</t>
  </si>
  <si>
    <t xml:space="preserve"> 2586183</t>
  </si>
  <si>
    <t>SPFH domain-containing protein</t>
  </si>
  <si>
    <t>BVU_RS10125</t>
  </si>
  <si>
    <t xml:space="preserve">BVU_1998  </t>
  </si>
  <si>
    <t xml:space="preserve">     2586192</t>
  </si>
  <si>
    <t xml:space="preserve"> 2586386</t>
  </si>
  <si>
    <t>Arc family DNA-binding protein</t>
  </si>
  <si>
    <t>BVU_RS10160</t>
  </si>
  <si>
    <t xml:space="preserve">BVU_2004  </t>
  </si>
  <si>
    <t xml:space="preserve">     2593402</t>
  </si>
  <si>
    <t xml:space="preserve"> 2594898</t>
  </si>
  <si>
    <t xml:space="preserve">2.3.3.13  </t>
  </si>
  <si>
    <t>2-isopropylmalate synthase</t>
  </si>
  <si>
    <t>BVU_RS10165</t>
  </si>
  <si>
    <t xml:space="preserve">BVU_2005  </t>
  </si>
  <si>
    <t xml:space="preserve">     2594916</t>
  </si>
  <si>
    <t xml:space="preserve"> 2596298</t>
  </si>
  <si>
    <t>leuC</t>
  </si>
  <si>
    <t xml:space="preserve">4.2.1.33  </t>
  </si>
  <si>
    <t>3-isopropylmalate dehydratase large subunit</t>
  </si>
  <si>
    <t>BVU_RS10170</t>
  </si>
  <si>
    <t xml:space="preserve">BVU_2006  </t>
  </si>
  <si>
    <t xml:space="preserve">     2596312</t>
  </si>
  <si>
    <t xml:space="preserve"> 2596908</t>
  </si>
  <si>
    <t>leuD</t>
  </si>
  <si>
    <t>3-isopropylmalate dehydratase small subunit</t>
  </si>
  <si>
    <t>BVU_RS10175</t>
  </si>
  <si>
    <t xml:space="preserve">BVU_2007  </t>
  </si>
  <si>
    <t xml:space="preserve">     2596887</t>
  </si>
  <si>
    <t xml:space="preserve"> 2598434</t>
  </si>
  <si>
    <t>BVU_RS10180</t>
  </si>
  <si>
    <t xml:space="preserve">BVU_2008  </t>
  </si>
  <si>
    <t xml:space="preserve">     2598528</t>
  </si>
  <si>
    <t xml:space="preserve"> 2599589</t>
  </si>
  <si>
    <t>leuB</t>
  </si>
  <si>
    <t xml:space="preserve">1.1.1.85  </t>
  </si>
  <si>
    <t>3-isopropylmalate dehydrogenase</t>
  </si>
  <si>
    <t>BVU_RS10185</t>
  </si>
  <si>
    <t xml:space="preserve">BVU_2009  </t>
  </si>
  <si>
    <t xml:space="preserve">     2599721</t>
  </si>
  <si>
    <t xml:space="preserve"> 2600866</t>
  </si>
  <si>
    <t>AhpC/TSA family protein</t>
  </si>
  <si>
    <t>BVU_RS10190</t>
  </si>
  <si>
    <t xml:space="preserve">BVU_2010  </t>
  </si>
  <si>
    <t xml:space="preserve">     2600935</t>
  </si>
  <si>
    <t xml:space="preserve"> 2601420</t>
  </si>
  <si>
    <t>msrA</t>
  </si>
  <si>
    <t xml:space="preserve">1.8.4.11  </t>
  </si>
  <si>
    <t>peptide-methionine (S)-S-oxide reductase MsrA</t>
  </si>
  <si>
    <t>BVU_RS10195</t>
  </si>
  <si>
    <t xml:space="preserve">BVU_2011  </t>
  </si>
  <si>
    <t xml:space="preserve">     2601538</t>
  </si>
  <si>
    <t xml:space="preserve"> 2602392</t>
  </si>
  <si>
    <t>BVU_RS10200</t>
  </si>
  <si>
    <t xml:space="preserve">BVU_2012  </t>
  </si>
  <si>
    <t xml:space="preserve">     2602632</t>
  </si>
  <si>
    <t xml:space="preserve"> 2603990</t>
  </si>
  <si>
    <t>BVU_RS10205</t>
  </si>
  <si>
    <t xml:space="preserve">BVU_2013  </t>
  </si>
  <si>
    <t xml:space="preserve">     2604180</t>
  </si>
  <si>
    <t xml:space="preserve"> 2605997</t>
  </si>
  <si>
    <t>BVU_RS10210</t>
  </si>
  <si>
    <t xml:space="preserve">BVU_2014  </t>
  </si>
  <si>
    <t xml:space="preserve">     2606329</t>
  </si>
  <si>
    <t xml:space="preserve"> 2606796</t>
  </si>
  <si>
    <t>BVU_RS10215</t>
  </si>
  <si>
    <t xml:space="preserve">BVU_2015  </t>
  </si>
  <si>
    <t xml:space="preserve">     2606893</t>
  </si>
  <si>
    <t xml:space="preserve"> 2608905</t>
  </si>
  <si>
    <t>BVU_RS10220</t>
  </si>
  <si>
    <t xml:space="preserve">BVU_2016  </t>
  </si>
  <si>
    <t xml:space="preserve">     2608914</t>
  </si>
  <si>
    <t xml:space="preserve"> 2609582</t>
  </si>
  <si>
    <t>DNA alkylation repair protein</t>
  </si>
  <si>
    <t>BVU_RS10225</t>
  </si>
  <si>
    <t xml:space="preserve">BVU_2017  </t>
  </si>
  <si>
    <t xml:space="preserve">     2609613</t>
  </si>
  <si>
    <t xml:space="preserve"> 2610104</t>
  </si>
  <si>
    <t>transcriptional repressor</t>
  </si>
  <si>
    <t>BVU_RS10230</t>
  </si>
  <si>
    <t xml:space="preserve">BVU_2018  </t>
  </si>
  <si>
    <t xml:space="preserve">     2610121</t>
  </si>
  <si>
    <t xml:space="preserve"> 2611392</t>
  </si>
  <si>
    <t xml:space="preserve">6.3.4.4  </t>
  </si>
  <si>
    <t>adenylosuccinate synthase</t>
  </si>
  <si>
    <t>BVU_RS21550</t>
  </si>
  <si>
    <t xml:space="preserve">     2611681</t>
  </si>
  <si>
    <t xml:space="preserve"> 2612436</t>
  </si>
  <si>
    <t>BVU_RS10240</t>
  </si>
  <si>
    <t xml:space="preserve">BVU_2020  </t>
  </si>
  <si>
    <t xml:space="preserve">     2613122</t>
  </si>
  <si>
    <t xml:space="preserve"> 2616343</t>
  </si>
  <si>
    <t>BVU_RS10245</t>
  </si>
  <si>
    <t xml:space="preserve">BVU_2021  </t>
  </si>
  <si>
    <t xml:space="preserve">     2616365</t>
  </si>
  <si>
    <t xml:space="preserve"> 2617873</t>
  </si>
  <si>
    <t>BVU_RS10250</t>
  </si>
  <si>
    <t xml:space="preserve">BVU_2022  </t>
  </si>
  <si>
    <t xml:space="preserve">     2618474</t>
  </si>
  <si>
    <t xml:space="preserve"> 2619325</t>
  </si>
  <si>
    <t>BVU_RS10255</t>
  </si>
  <si>
    <t xml:space="preserve">     2619595</t>
  </si>
  <si>
    <t xml:space="preserve"> 2621144</t>
  </si>
  <si>
    <t>carbohydrate esterase</t>
  </si>
  <si>
    <t>BVU_RS10265</t>
  </si>
  <si>
    <t xml:space="preserve">BVU_2027  </t>
  </si>
  <si>
    <t xml:space="preserve">     2621320</t>
  </si>
  <si>
    <t xml:space="preserve"> 2621910</t>
  </si>
  <si>
    <t>BVU_RS10270</t>
  </si>
  <si>
    <t xml:space="preserve">BVU_2028  </t>
  </si>
  <si>
    <t xml:space="preserve">     2621981</t>
  </si>
  <si>
    <t xml:space="preserve"> 2622994</t>
  </si>
  <si>
    <t>BVU_RS10275</t>
  </si>
  <si>
    <t xml:space="preserve">BVU_2029  </t>
  </si>
  <si>
    <t xml:space="preserve">     2623244</t>
  </si>
  <si>
    <t xml:space="preserve"> 2626564</t>
  </si>
  <si>
    <t>BVU_RS10280</t>
  </si>
  <si>
    <t xml:space="preserve">BVU_2030  </t>
  </si>
  <si>
    <t xml:space="preserve">     2626578</t>
  </si>
  <si>
    <t xml:space="preserve"> 2628266</t>
  </si>
  <si>
    <t>BVU_RS10285</t>
  </si>
  <si>
    <t xml:space="preserve">BVU_2031  </t>
  </si>
  <si>
    <t xml:space="preserve">     2628284</t>
  </si>
  <si>
    <t xml:space="preserve"> 2629960</t>
  </si>
  <si>
    <t>BVU_RS10290</t>
  </si>
  <si>
    <t xml:space="preserve">BVU_2032  </t>
  </si>
  <si>
    <t xml:space="preserve">     2630357</t>
  </si>
  <si>
    <t xml:space="preserve"> 2632300</t>
  </si>
  <si>
    <t>ABC-F family ATP-binding cassette domain-containing protein</t>
  </si>
  <si>
    <t>BVU_RS10295</t>
  </si>
  <si>
    <t xml:space="preserve">BVU_2033  </t>
  </si>
  <si>
    <t xml:space="preserve">     2632326</t>
  </si>
  <si>
    <t xml:space="preserve"> 2634362</t>
  </si>
  <si>
    <t>M13 family metallopeptidase</t>
  </si>
  <si>
    <t>BVU_RS10300</t>
  </si>
  <si>
    <t xml:space="preserve">BVU_2034  </t>
  </si>
  <si>
    <t xml:space="preserve">     2634392</t>
  </si>
  <si>
    <t xml:space="preserve"> 2634895</t>
  </si>
  <si>
    <t>BVU_RS10305</t>
  </si>
  <si>
    <t xml:space="preserve">BVU_2035  </t>
  </si>
  <si>
    <t xml:space="preserve">     2634990</t>
  </si>
  <si>
    <t xml:space="preserve"> 2636249</t>
  </si>
  <si>
    <t>BVU_RS10310</t>
  </si>
  <si>
    <t xml:space="preserve">BVU_2036  </t>
  </si>
  <si>
    <t xml:space="preserve">     2636261</t>
  </si>
  <si>
    <t xml:space="preserve"> 2639344</t>
  </si>
  <si>
    <t>BVU_RS10315</t>
  </si>
  <si>
    <t xml:space="preserve">BVU_2037  </t>
  </si>
  <si>
    <t xml:space="preserve">     2639355</t>
  </si>
  <si>
    <t xml:space="preserve"> 2640524</t>
  </si>
  <si>
    <t>BVU_RS10320</t>
  </si>
  <si>
    <t xml:space="preserve">BVU_2038  </t>
  </si>
  <si>
    <t xml:space="preserve">     2640665</t>
  </si>
  <si>
    <t xml:space="preserve"> 2641360</t>
  </si>
  <si>
    <t>type 1 glutamine amidotransferase domain-containing protein</t>
  </si>
  <si>
    <t>BVU_RS10325</t>
  </si>
  <si>
    <t xml:space="preserve">BVU_2039  </t>
  </si>
  <si>
    <t xml:space="preserve">     2641382</t>
  </si>
  <si>
    <t xml:space="preserve"> 2642110</t>
  </si>
  <si>
    <t>BVU_RS10330</t>
  </si>
  <si>
    <t xml:space="preserve">BVU_2041  </t>
  </si>
  <si>
    <t xml:space="preserve">     2642478</t>
  </si>
  <si>
    <t xml:space="preserve"> 2644040</t>
  </si>
  <si>
    <t>BVU_RS10335</t>
  </si>
  <si>
    <t xml:space="preserve">BVU_2042  </t>
  </si>
  <si>
    <t xml:space="preserve">     2644423</t>
  </si>
  <si>
    <t xml:space="preserve"> 2645340</t>
  </si>
  <si>
    <t>metA</t>
  </si>
  <si>
    <t xml:space="preserve">2.3.1.46  </t>
  </si>
  <si>
    <t>homoserine O-succinyltransferase</t>
  </si>
  <si>
    <t>BVU_RS10340</t>
  </si>
  <si>
    <t xml:space="preserve">BVU_2043  </t>
  </si>
  <si>
    <t xml:space="preserve">     2645337</t>
  </si>
  <si>
    <t xml:space="preserve"> 2647166</t>
  </si>
  <si>
    <t>BVU_RS10345</t>
  </si>
  <si>
    <t xml:space="preserve">BVU_2044  </t>
  </si>
  <si>
    <t xml:space="preserve">     2647153</t>
  </si>
  <si>
    <t xml:space="preserve"> 2648115</t>
  </si>
  <si>
    <t>zinc ribbon domain-containing protein</t>
  </si>
  <si>
    <t>BVU_RS10350</t>
  </si>
  <si>
    <t xml:space="preserve">BVU_2045  </t>
  </si>
  <si>
    <t xml:space="preserve">     2648356</t>
  </si>
  <si>
    <t xml:space="preserve"> 2650782</t>
  </si>
  <si>
    <t>BVU_RS10355</t>
  </si>
  <si>
    <t xml:space="preserve">BVU_2046  </t>
  </si>
  <si>
    <t xml:space="preserve">     2650952</t>
  </si>
  <si>
    <t xml:space="preserve"> 2651572</t>
  </si>
  <si>
    <t>BVU_RS10360</t>
  </si>
  <si>
    <t xml:space="preserve">BVU_2047  </t>
  </si>
  <si>
    <t xml:space="preserve">     2651700</t>
  </si>
  <si>
    <t xml:space="preserve"> 2653343</t>
  </si>
  <si>
    <t>FAD-binding protein</t>
  </si>
  <si>
    <t>BVU_RS10365</t>
  </si>
  <si>
    <t xml:space="preserve">BVU_2048  </t>
  </si>
  <si>
    <t xml:space="preserve">     2653349</t>
  </si>
  <si>
    <t xml:space="preserve"> 2653999</t>
  </si>
  <si>
    <t>DUF1847 domain-containing protein</t>
  </si>
  <si>
    <t>BVU_RS10370</t>
  </si>
  <si>
    <t xml:space="preserve">BVU_2049  </t>
  </si>
  <si>
    <t xml:space="preserve">     2654039</t>
  </si>
  <si>
    <t xml:space="preserve"> 2655406</t>
  </si>
  <si>
    <t>radA</t>
  </si>
  <si>
    <t>DNA repair protein RadA</t>
  </si>
  <si>
    <t>BVU_RS10375</t>
  </si>
  <si>
    <t xml:space="preserve">BVU_2050  </t>
  </si>
  <si>
    <t xml:space="preserve">     2655934</t>
  </si>
  <si>
    <t xml:space="preserve"> 2658366</t>
  </si>
  <si>
    <t>thrA</t>
  </si>
  <si>
    <t xml:space="preserve">1.1.1.3 </t>
  </si>
  <si>
    <t>bifunctional aspartate kinase/homoserine dehydrogenase I</t>
  </si>
  <si>
    <t>BVU_RS10380</t>
  </si>
  <si>
    <t xml:space="preserve">BVU_2051  </t>
  </si>
  <si>
    <t xml:space="preserve">     2658371</t>
  </si>
  <si>
    <t xml:space="preserve"> 2659582</t>
  </si>
  <si>
    <t>cofactor-independent phosphoglycerate mutase</t>
  </si>
  <si>
    <t>BVU_RS10385</t>
  </si>
  <si>
    <t xml:space="preserve">BVU_2052  </t>
  </si>
  <si>
    <t xml:space="preserve">     2659673</t>
  </si>
  <si>
    <t xml:space="preserve"> 2660974</t>
  </si>
  <si>
    <t>thrC</t>
  </si>
  <si>
    <t xml:space="preserve">4.2.3.1  </t>
  </si>
  <si>
    <t>threonine synthase</t>
  </si>
  <si>
    <t>BVU_RS10395</t>
  </si>
  <si>
    <t xml:space="preserve">BVU_2053  </t>
  </si>
  <si>
    <t xml:space="preserve">     2661566</t>
  </si>
  <si>
    <t xml:space="preserve"> 2662573</t>
  </si>
  <si>
    <t>BVU_RS10400</t>
  </si>
  <si>
    <t xml:space="preserve">BVU_2054  </t>
  </si>
  <si>
    <t xml:space="preserve">     2662573</t>
  </si>
  <si>
    <t xml:space="preserve"> 2663604</t>
  </si>
  <si>
    <t>iron ABC transporter permease</t>
  </si>
  <si>
    <t>BVU_RS10405</t>
  </si>
  <si>
    <t xml:space="preserve">BVU_2055  </t>
  </si>
  <si>
    <t xml:space="preserve">     2663720</t>
  </si>
  <si>
    <t xml:space="preserve"> 2664856</t>
  </si>
  <si>
    <t>ABC transporter substrate-binding protein</t>
  </si>
  <si>
    <t>BVU_RS10410</t>
  </si>
  <si>
    <t xml:space="preserve">BVU_2056  </t>
  </si>
  <si>
    <t xml:space="preserve">     2664860</t>
  </si>
  <si>
    <t xml:space="preserve"> 2665948</t>
  </si>
  <si>
    <t>BVU_RS10415</t>
  </si>
  <si>
    <t xml:space="preserve">BVU_2057  </t>
  </si>
  <si>
    <t xml:space="preserve">     2665982</t>
  </si>
  <si>
    <t xml:space="preserve"> 2668003</t>
  </si>
  <si>
    <t>BVU_RS10420</t>
  </si>
  <si>
    <t xml:space="preserve">BVU_2058  </t>
  </si>
  <si>
    <t xml:space="preserve">     2668558</t>
  </si>
  <si>
    <t xml:space="preserve"> 2669529</t>
  </si>
  <si>
    <t>BVU_RS10425</t>
  </si>
  <si>
    <t xml:space="preserve">BVU_2059  </t>
  </si>
  <si>
    <t xml:space="preserve">     2669917</t>
  </si>
  <si>
    <t xml:space="preserve"> 2671275</t>
  </si>
  <si>
    <t>BVU_RS10430</t>
  </si>
  <si>
    <t xml:space="preserve">BVU_2060  </t>
  </si>
  <si>
    <t xml:space="preserve">     2671455</t>
  </si>
  <si>
    <t xml:space="preserve"> 2672228</t>
  </si>
  <si>
    <t>prephenate dehydrogenase/arogenate dehydrogenase family protein</t>
  </si>
  <si>
    <t>BVU_RS10435</t>
  </si>
  <si>
    <t xml:space="preserve">BVU_2061  </t>
  </si>
  <si>
    <t xml:space="preserve">     2672233</t>
  </si>
  <si>
    <t xml:space="preserve"> 2673300</t>
  </si>
  <si>
    <t>bifunctional 3-deoxy-7-phosphoheptulonate synthase/chorismate mutase type II</t>
  </si>
  <si>
    <t>BVU_RS10440</t>
  </si>
  <si>
    <t xml:space="preserve">BVU_2062  </t>
  </si>
  <si>
    <t xml:space="preserve">     2673320</t>
  </si>
  <si>
    <t xml:space="preserve"> 2674504</t>
  </si>
  <si>
    <t>BVU_RS10445</t>
  </si>
  <si>
    <t xml:space="preserve">BVU_2063  </t>
  </si>
  <si>
    <t xml:space="preserve">     2674479</t>
  </si>
  <si>
    <t xml:space="preserve"> 2675321</t>
  </si>
  <si>
    <t>prephenate dehydratase</t>
  </si>
  <si>
    <t>BVU_RS10450</t>
  </si>
  <si>
    <t xml:space="preserve">BVU_2064  </t>
  </si>
  <si>
    <t xml:space="preserve">     2675579</t>
  </si>
  <si>
    <t xml:space="preserve"> 2675935</t>
  </si>
  <si>
    <t>BVU_RS10455</t>
  </si>
  <si>
    <t xml:space="preserve">BVU_2065  </t>
  </si>
  <si>
    <t xml:space="preserve">     2676125</t>
  </si>
  <si>
    <t xml:space="preserve"> 2676655</t>
  </si>
  <si>
    <t>BVU_RS10460</t>
  </si>
  <si>
    <t xml:space="preserve">BVU_2066  </t>
  </si>
  <si>
    <t xml:space="preserve">     2676724</t>
  </si>
  <si>
    <t xml:space="preserve"> 2677899</t>
  </si>
  <si>
    <t>BVU_RS10465</t>
  </si>
  <si>
    <t xml:space="preserve">BVU_2067  </t>
  </si>
  <si>
    <t xml:space="preserve">     2677900</t>
  </si>
  <si>
    <t xml:space="preserve"> 2678901</t>
  </si>
  <si>
    <t>BVU_RS10470</t>
  </si>
  <si>
    <t xml:space="preserve">BVU_2068  </t>
  </si>
  <si>
    <t xml:space="preserve">     2678961</t>
  </si>
  <si>
    <t xml:space="preserve"> 2679911</t>
  </si>
  <si>
    <t>BVU_RS10475</t>
  </si>
  <si>
    <t xml:space="preserve">BVU_2069  </t>
  </si>
  <si>
    <t xml:space="preserve">     2679926</t>
  </si>
  <si>
    <t xml:space="preserve"> 2682139</t>
  </si>
  <si>
    <t>beta-N-acetylglucosaminidase domain-containing protein</t>
  </si>
  <si>
    <t>BVU_RS10480</t>
  </si>
  <si>
    <t xml:space="preserve">BVU_2070  </t>
  </si>
  <si>
    <t xml:space="preserve">     2682186</t>
  </si>
  <si>
    <t xml:space="preserve"> 2684081</t>
  </si>
  <si>
    <t>RecQ family ATP-dependent DNA helicase</t>
  </si>
  <si>
    <t>BVU_RS10485</t>
  </si>
  <si>
    <t xml:space="preserve">BVU_2071  </t>
  </si>
  <si>
    <t xml:space="preserve">     2684199</t>
  </si>
  <si>
    <t xml:space="preserve"> 2685920</t>
  </si>
  <si>
    <t>recJ</t>
  </si>
  <si>
    <t>single-stranded-DNA-specific exonuclease RecJ</t>
  </si>
  <si>
    <t>BVU_RS10490</t>
  </si>
  <si>
    <t xml:space="preserve">BVU_2072  </t>
  </si>
  <si>
    <t xml:space="preserve">     2686086</t>
  </si>
  <si>
    <t xml:space="preserve"> 2687297</t>
  </si>
  <si>
    <t>aminopeptidase</t>
  </si>
  <si>
    <t>BVU_RS10495</t>
  </si>
  <si>
    <t xml:space="preserve">BVU_2073  </t>
  </si>
  <si>
    <t xml:space="preserve">     2687326</t>
  </si>
  <si>
    <t xml:space="preserve"> 2688717</t>
  </si>
  <si>
    <t>BVU_RS10500</t>
  </si>
  <si>
    <t xml:space="preserve">BVU_2074  </t>
  </si>
  <si>
    <t xml:space="preserve">     2689047</t>
  </si>
  <si>
    <t xml:space="preserve"> 2689901</t>
  </si>
  <si>
    <t>patatin family protein</t>
  </si>
  <si>
    <t>BVU_RS10505</t>
  </si>
  <si>
    <t xml:space="preserve">BVU_2075  </t>
  </si>
  <si>
    <t xml:space="preserve">     2690073</t>
  </si>
  <si>
    <t xml:space="preserve"> 2691430</t>
  </si>
  <si>
    <t>BVU_RS10510</t>
  </si>
  <si>
    <t xml:space="preserve">BVU_2077  </t>
  </si>
  <si>
    <t xml:space="preserve">     2691730</t>
  </si>
  <si>
    <t xml:space="preserve"> 2692530</t>
  </si>
  <si>
    <t>BVU_RS10515</t>
  </si>
  <si>
    <t xml:space="preserve">BVU_2078  </t>
  </si>
  <si>
    <t xml:space="preserve">     2692722</t>
  </si>
  <si>
    <t xml:space="preserve"> 2694257</t>
  </si>
  <si>
    <t>rny</t>
  </si>
  <si>
    <t>ribonuclease Y</t>
  </si>
  <si>
    <t>BVU_RS10520</t>
  </si>
  <si>
    <t xml:space="preserve">BVU_2079  </t>
  </si>
  <si>
    <t xml:space="preserve">     2694358</t>
  </si>
  <si>
    <t xml:space="preserve"> 2694651</t>
  </si>
  <si>
    <t>cell division protein ZapA</t>
  </si>
  <si>
    <t>BVU_RS10525</t>
  </si>
  <si>
    <t xml:space="preserve">BVU_2080  </t>
  </si>
  <si>
    <t xml:space="preserve">     2694681</t>
  </si>
  <si>
    <t xml:space="preserve"> 2694974</t>
  </si>
  <si>
    <t>BVU_RS21565</t>
  </si>
  <si>
    <t xml:space="preserve">BVU_2081  </t>
  </si>
  <si>
    <t xml:space="preserve">     2695147</t>
  </si>
  <si>
    <t xml:space="preserve"> 2695509</t>
  </si>
  <si>
    <t>YbaN family protein</t>
  </si>
  <si>
    <t>BVU_RS10535</t>
  </si>
  <si>
    <t xml:space="preserve">BVU_2082  </t>
  </si>
  <si>
    <t xml:space="preserve">     2695644</t>
  </si>
  <si>
    <t xml:space="preserve"> 2695976</t>
  </si>
  <si>
    <t>queD</t>
  </si>
  <si>
    <t xml:space="preserve">4.1.2.50  </t>
  </si>
  <si>
    <t>6-carboxytetrahydropterin synthase QueD</t>
  </si>
  <si>
    <t>BVU_RS10540</t>
  </si>
  <si>
    <t xml:space="preserve">BVU_2083  </t>
  </si>
  <si>
    <t xml:space="preserve">     2695963</t>
  </si>
  <si>
    <t xml:space="preserve"> 2696508</t>
  </si>
  <si>
    <t>7-carboxy-7-deazaguanine synthase QueE</t>
  </si>
  <si>
    <t>BVU_RS10550</t>
  </si>
  <si>
    <t xml:space="preserve">BVU_2085  </t>
  </si>
  <si>
    <t xml:space="preserve">     2696708</t>
  </si>
  <si>
    <t xml:space="preserve"> 2697301</t>
  </si>
  <si>
    <t>uracil-DNA glycosylase family protein</t>
  </si>
  <si>
    <t>BVU_RS10555</t>
  </si>
  <si>
    <t xml:space="preserve">BVU_2086  </t>
  </si>
  <si>
    <t xml:space="preserve">     2697316</t>
  </si>
  <si>
    <t xml:space="preserve"> 2697942</t>
  </si>
  <si>
    <t>BVU_RS10560</t>
  </si>
  <si>
    <t xml:space="preserve">BVU_2087  </t>
  </si>
  <si>
    <t xml:space="preserve">     2698076</t>
  </si>
  <si>
    <t xml:space="preserve"> 2699476</t>
  </si>
  <si>
    <t>alanine:cation symporter family protein</t>
  </si>
  <si>
    <t>BVU_RS10565</t>
  </si>
  <si>
    <t xml:space="preserve">BVU_2088  </t>
  </si>
  <si>
    <t xml:space="preserve">     2699482</t>
  </si>
  <si>
    <t xml:space="preserve"> 2700129</t>
  </si>
  <si>
    <t>BVU_RS10570</t>
  </si>
  <si>
    <t xml:space="preserve">BVU_2089  </t>
  </si>
  <si>
    <t xml:space="preserve">     2700262</t>
  </si>
  <si>
    <t xml:space="preserve"> 2704221</t>
  </si>
  <si>
    <t>BVU_RS10575</t>
  </si>
  <si>
    <t xml:space="preserve">BVU_2090  </t>
  </si>
  <si>
    <t xml:space="preserve">     2704371</t>
  </si>
  <si>
    <t xml:space="preserve"> 2704649</t>
  </si>
  <si>
    <t>BVU_RS10580</t>
  </si>
  <si>
    <t xml:space="preserve">BVU_2091  </t>
  </si>
  <si>
    <t xml:space="preserve">     2704724</t>
  </si>
  <si>
    <t xml:space="preserve"> 2706019</t>
  </si>
  <si>
    <t xml:space="preserve">4.3.1.17  </t>
  </si>
  <si>
    <t>L-serine ammonia-lyase, iron-sulfur-dependent, subunit alpha</t>
  </si>
  <si>
    <t>BVU_RS10585</t>
  </si>
  <si>
    <t xml:space="preserve">BVU_2092  </t>
  </si>
  <si>
    <t xml:space="preserve">     2706211</t>
  </si>
  <si>
    <t xml:space="preserve"> 2708244</t>
  </si>
  <si>
    <t>BVU_RS10590</t>
  </si>
  <si>
    <t xml:space="preserve">BVU_2093  </t>
  </si>
  <si>
    <t xml:space="preserve">     2708377</t>
  </si>
  <si>
    <t xml:space="preserve"> 2710128</t>
  </si>
  <si>
    <t>BVU_RS10600</t>
  </si>
  <si>
    <t xml:space="preserve">BVU_2095  </t>
  </si>
  <si>
    <t xml:space="preserve">     2710586</t>
  </si>
  <si>
    <t xml:space="preserve"> 2711809</t>
  </si>
  <si>
    <t>BVU_RS10605</t>
  </si>
  <si>
    <t xml:space="preserve">BVU_2097  </t>
  </si>
  <si>
    <t xml:space="preserve">     2712307</t>
  </si>
  <si>
    <t xml:space="preserve"> 2713494</t>
  </si>
  <si>
    <t>BVU_RS10610</t>
  </si>
  <si>
    <t xml:space="preserve">BVU_2098  </t>
  </si>
  <si>
    <t xml:space="preserve">     2713472</t>
  </si>
  <si>
    <t xml:space="preserve"> 2717686</t>
  </si>
  <si>
    <t>serine protease</t>
  </si>
  <si>
    <t>BVU_RS21575</t>
  </si>
  <si>
    <t xml:space="preserve">     2718602</t>
  </si>
  <si>
    <t xml:space="preserve"> 2718927</t>
  </si>
  <si>
    <t>BVU_RS10615</t>
  </si>
  <si>
    <t xml:space="preserve">     &lt;2719043</t>
  </si>
  <si>
    <t>&gt;2719227</t>
  </si>
  <si>
    <t xml:space="preserve"> c</t>
  </si>
  <si>
    <t xml:space="preserve">  hypothetical protein</t>
  </si>
  <si>
    <t>BVU_RS10620</t>
  </si>
  <si>
    <t xml:space="preserve">BVU_2102  </t>
  </si>
  <si>
    <t xml:space="preserve">     2719488</t>
  </si>
  <si>
    <t xml:space="preserve"> 2721467</t>
  </si>
  <si>
    <t>BVU_RS10625</t>
  </si>
  <si>
    <t xml:space="preserve">BVU_2103  </t>
  </si>
  <si>
    <t xml:space="preserve">     2721483</t>
  </si>
  <si>
    <t xml:space="preserve"> 2722355</t>
  </si>
  <si>
    <t>BVU_RS10630</t>
  </si>
  <si>
    <t xml:space="preserve">BVU_2104  </t>
  </si>
  <si>
    <t xml:space="preserve">     2722358</t>
  </si>
  <si>
    <t xml:space="preserve"> 2723260</t>
  </si>
  <si>
    <t>BVU_RS10635</t>
  </si>
  <si>
    <t xml:space="preserve">BVU_2105  </t>
  </si>
  <si>
    <t xml:space="preserve">     2723262</t>
  </si>
  <si>
    <t xml:space="preserve"> 2724200</t>
  </si>
  <si>
    <t>BVU_RS10640</t>
  </si>
  <si>
    <t xml:space="preserve">BVU_2106  </t>
  </si>
  <si>
    <t xml:space="preserve">     2724206</t>
  </si>
  <si>
    <t xml:space="preserve"> 2725492</t>
  </si>
  <si>
    <t>BVU_RS10645</t>
  </si>
  <si>
    <t xml:space="preserve">BVU_2107  </t>
  </si>
  <si>
    <t xml:space="preserve">     2726135</t>
  </si>
  <si>
    <t xml:space="preserve"> 2726431</t>
  </si>
  <si>
    <t>DNA-binding protein</t>
  </si>
  <si>
    <t>BVU_RS10650</t>
  </si>
  <si>
    <t xml:space="preserve">BVU_2108  </t>
  </si>
  <si>
    <t xml:space="preserve">     2726437</t>
  </si>
  <si>
    <t xml:space="preserve"> 2726766</t>
  </si>
  <si>
    <t>BVU_RS10655</t>
  </si>
  <si>
    <t xml:space="preserve">BVU_2109  </t>
  </si>
  <si>
    <t xml:space="preserve">     2726929</t>
  </si>
  <si>
    <t xml:space="preserve"> 2727951</t>
  </si>
  <si>
    <t>BVU_RS10660</t>
  </si>
  <si>
    <t xml:space="preserve">BVU_2110  </t>
  </si>
  <si>
    <t xml:space="preserve">     2728033</t>
  </si>
  <si>
    <t xml:space="preserve"> 2731995</t>
  </si>
  <si>
    <t>DNA methylase</t>
  </si>
  <si>
    <t>BVU_RS22455</t>
  </si>
  <si>
    <t xml:space="preserve">BVU_2111  </t>
  </si>
  <si>
    <t xml:space="preserve">     2732149</t>
  </si>
  <si>
    <t xml:space="preserve"> 2732328</t>
  </si>
  <si>
    <t>BVU_RS10670</t>
  </si>
  <si>
    <t xml:space="preserve">BVU_2112  </t>
  </si>
  <si>
    <t xml:space="preserve">     2732318</t>
  </si>
  <si>
    <t xml:space="preserve"> 2732764</t>
  </si>
  <si>
    <t>DUF1896 domain-containing protein</t>
  </si>
  <si>
    <t>BVU_RS10675</t>
  </si>
  <si>
    <t xml:space="preserve">BVU_2113  </t>
  </si>
  <si>
    <t xml:space="preserve">     2732855</t>
  </si>
  <si>
    <t xml:space="preserve"> 2734144</t>
  </si>
  <si>
    <t>BVU_RS10680</t>
  </si>
  <si>
    <t xml:space="preserve">BVU_2114  </t>
  </si>
  <si>
    <t xml:space="preserve">     &lt;2734247</t>
  </si>
  <si>
    <t xml:space="preserve"> site-specific integrase</t>
  </si>
  <si>
    <t>BVU_RS10685</t>
  </si>
  <si>
    <t xml:space="preserve">BVU_2115  </t>
  </si>
  <si>
    <t xml:space="preserve">     2735610</t>
  </si>
  <si>
    <t xml:space="preserve"> 2736713</t>
  </si>
  <si>
    <t>FRG domain-containing protein</t>
  </si>
  <si>
    <t>BVU_RS10690</t>
  </si>
  <si>
    <t xml:space="preserve">BVU_2116  </t>
  </si>
  <si>
    <t xml:space="preserve">     2736845</t>
  </si>
  <si>
    <t xml:space="preserve"> 2738854</t>
  </si>
  <si>
    <t>BVU_RS10695</t>
  </si>
  <si>
    <t xml:space="preserve">BVU_2119  </t>
  </si>
  <si>
    <t xml:space="preserve">     2738900</t>
  </si>
  <si>
    <t xml:space="preserve"> 2740075</t>
  </si>
  <si>
    <t>BVU_RS10700</t>
  </si>
  <si>
    <t xml:space="preserve">BVU_2120  </t>
  </si>
  <si>
    <t xml:space="preserve">     2740224</t>
  </si>
  <si>
    <t xml:space="preserve"> 2740469</t>
  </si>
  <si>
    <t>BVU_RS22530</t>
  </si>
  <si>
    <t xml:space="preserve">BVU_2121  </t>
  </si>
  <si>
    <t xml:space="preserve">     2740482</t>
  </si>
  <si>
    <t xml:space="preserve"> 2740658</t>
  </si>
  <si>
    <t>BVU_RS21585</t>
  </si>
  <si>
    <t xml:space="preserve">     2740748</t>
  </si>
  <si>
    <t xml:space="preserve"> 2740957</t>
  </si>
  <si>
    <t>BVU_RS21590</t>
  </si>
  <si>
    <t xml:space="preserve">     2741509</t>
  </si>
  <si>
    <t xml:space="preserve"> 2741703</t>
  </si>
  <si>
    <t>conjugal transfer protein TraA</t>
  </si>
  <si>
    <t>BVU_RS10710</t>
  </si>
  <si>
    <t xml:space="preserve">BVU_2124  </t>
  </si>
  <si>
    <t xml:space="preserve">     2741767</t>
  </si>
  <si>
    <t xml:space="preserve"> 2742177</t>
  </si>
  <si>
    <t>ParA family protein</t>
  </si>
  <si>
    <t>BVU_RS10715</t>
  </si>
  <si>
    <t xml:space="preserve">BVU_2125  </t>
  </si>
  <si>
    <t xml:space="preserve">     2742180</t>
  </si>
  <si>
    <t xml:space="preserve"> 2742674</t>
  </si>
  <si>
    <t>BVU_RS10720</t>
  </si>
  <si>
    <t xml:space="preserve">BVU_2126  </t>
  </si>
  <si>
    <t xml:space="preserve">     2742678</t>
  </si>
  <si>
    <t xml:space="preserve"> 2743610</t>
  </si>
  <si>
    <t>BVU_RS10725</t>
  </si>
  <si>
    <t xml:space="preserve">BVU_2127  </t>
  </si>
  <si>
    <t xml:space="preserve">     2743939</t>
  </si>
  <si>
    <t xml:space="preserve"> 2744394</t>
  </si>
  <si>
    <t>BVU_RS10730</t>
  </si>
  <si>
    <t xml:space="preserve">BVU_2128  </t>
  </si>
  <si>
    <t xml:space="preserve">     2744416</t>
  </si>
  <si>
    <t xml:space="preserve"> 2744844</t>
  </si>
  <si>
    <t>BVU_RS10735</t>
  </si>
  <si>
    <t xml:space="preserve">BVU_2129  </t>
  </si>
  <si>
    <t xml:space="preserve">     2745117</t>
  </si>
  <si>
    <t xml:space="preserve"> 2745335</t>
  </si>
  <si>
    <t>DUF4134 family protein</t>
  </si>
  <si>
    <t>BVU_RS10745</t>
  </si>
  <si>
    <t xml:space="preserve">BVU_2131  </t>
  </si>
  <si>
    <t xml:space="preserve">     2745951</t>
  </si>
  <si>
    <t xml:space="preserve"> 2747606</t>
  </si>
  <si>
    <t>ltrA</t>
  </si>
  <si>
    <t xml:space="preserve">2.7.7.49  </t>
  </si>
  <si>
    <t>group II intron reverse transcriptase/maturase</t>
  </si>
  <si>
    <t>BVU_RS10750</t>
  </si>
  <si>
    <t xml:space="preserve">     2747603</t>
  </si>
  <si>
    <t xml:space="preserve"> 2747845</t>
  </si>
  <si>
    <t>BVU_RS22205</t>
  </si>
  <si>
    <t xml:space="preserve">     2747869</t>
  </si>
  <si>
    <t xml:space="preserve"> 2748189</t>
  </si>
  <si>
    <t>BVU_RS21610</t>
  </si>
  <si>
    <t xml:space="preserve">     2748193</t>
  </si>
  <si>
    <t xml:space="preserve"> 2748363</t>
  </si>
  <si>
    <t>DUF3875 domain-containing protein</t>
  </si>
  <si>
    <t>BVU_RS10760</t>
  </si>
  <si>
    <t xml:space="preserve">BVU_2133  </t>
  </si>
  <si>
    <t xml:space="preserve">     2748379</t>
  </si>
  <si>
    <t xml:space="preserve"> 2750223</t>
  </si>
  <si>
    <t>BVU_RS10765</t>
  </si>
  <si>
    <t xml:space="preserve">BVU_2134  </t>
  </si>
  <si>
    <t xml:space="preserve">     2750847</t>
  </si>
  <si>
    <t xml:space="preserve"> 2752502</t>
  </si>
  <si>
    <t>BVU_RS10770</t>
  </si>
  <si>
    <t xml:space="preserve">BVU_2135  </t>
  </si>
  <si>
    <t xml:space="preserve">     2752505</t>
  </si>
  <si>
    <t xml:space="preserve"> 2753098</t>
  </si>
  <si>
    <t>BVU_RS10775</t>
  </si>
  <si>
    <t xml:space="preserve">BVU_2136  </t>
  </si>
  <si>
    <t xml:space="preserve">     2753253</t>
  </si>
  <si>
    <t xml:space="preserve"> 2753528</t>
  </si>
  <si>
    <t>BVU_RS10780</t>
  </si>
  <si>
    <t xml:space="preserve">BVU_2137  </t>
  </si>
  <si>
    <t xml:space="preserve">     2753533</t>
  </si>
  <si>
    <t xml:space="preserve"> 2753691</t>
  </si>
  <si>
    <t>BVU_RS10785</t>
  </si>
  <si>
    <t xml:space="preserve">BVU_2138  </t>
  </si>
  <si>
    <t xml:space="preserve">     &lt;2753731</t>
  </si>
  <si>
    <t xml:space="preserve"> conjugal transfer protein TraI</t>
  </si>
  <si>
    <t>BVU_RS10790</t>
  </si>
  <si>
    <t xml:space="preserve">BVU_2139  </t>
  </si>
  <si>
    <t xml:space="preserve">     2754191</t>
  </si>
  <si>
    <t xml:space="preserve"> 2755204</t>
  </si>
  <si>
    <t>BVU_RS10795</t>
  </si>
  <si>
    <t xml:space="preserve">BVU_2140  </t>
  </si>
  <si>
    <t xml:space="preserve">     2755229</t>
  </si>
  <si>
    <t xml:space="preserve"> 2755852</t>
  </si>
  <si>
    <t>BVU_RS10805</t>
  </si>
  <si>
    <t xml:space="preserve">BVU_2142  </t>
  </si>
  <si>
    <t xml:space="preserve">     2756116</t>
  </si>
  <si>
    <t xml:space="preserve"> 2756967</t>
  </si>
  <si>
    <t>BVU_RS10810</t>
  </si>
  <si>
    <t xml:space="preserve">BVU_2143  </t>
  </si>
  <si>
    <t xml:space="preserve">     2756980</t>
  </si>
  <si>
    <t xml:space="preserve"> 2757384</t>
  </si>
  <si>
    <t>BVU_RS10815</t>
  </si>
  <si>
    <t xml:space="preserve">BVU_2144  </t>
  </si>
  <si>
    <t xml:space="preserve">     2757389</t>
  </si>
  <si>
    <t xml:space="preserve"> 2758288</t>
  </si>
  <si>
    <t>BVU_RS10820</t>
  </si>
  <si>
    <t xml:space="preserve">BVU_2145  </t>
  </si>
  <si>
    <t xml:space="preserve">     2758307</t>
  </si>
  <si>
    <t xml:space="preserve"> 2758897</t>
  </si>
  <si>
    <t>BVU_RS10825</t>
  </si>
  <si>
    <t xml:space="preserve">BVU_2146  </t>
  </si>
  <si>
    <t xml:space="preserve">     2758923</t>
  </si>
  <si>
    <t xml:space="preserve"> 2759384</t>
  </si>
  <si>
    <t>BVU_RS10830</t>
  </si>
  <si>
    <t xml:space="preserve">BVU_2147  </t>
  </si>
  <si>
    <t xml:space="preserve">     2759541</t>
  </si>
  <si>
    <t xml:space="preserve"> 2760452</t>
  </si>
  <si>
    <t xml:space="preserve">3.4.24.-  </t>
  </si>
  <si>
    <t>M48 family metalloprotease</t>
  </si>
  <si>
    <t>BVU_RS10835</t>
  </si>
  <si>
    <t xml:space="preserve">BVU_2148  </t>
  </si>
  <si>
    <t xml:space="preserve">     2760474</t>
  </si>
  <si>
    <t xml:space="preserve"> 2760935</t>
  </si>
  <si>
    <t>BVU_RS10840</t>
  </si>
  <si>
    <t xml:space="preserve">BVU_2149  </t>
  </si>
  <si>
    <t xml:space="preserve">     2761295</t>
  </si>
  <si>
    <t xml:space="preserve"> 2761534</t>
  </si>
  <si>
    <t>BVU_RS10845</t>
  </si>
  <si>
    <t xml:space="preserve">BVU_2150  </t>
  </si>
  <si>
    <t xml:space="preserve">     2761665</t>
  </si>
  <si>
    <t xml:space="preserve"> 2763599</t>
  </si>
  <si>
    <t>BVU_RS10850</t>
  </si>
  <si>
    <t xml:space="preserve">BVU_2151  </t>
  </si>
  <si>
    <t xml:space="preserve">     2763626</t>
  </si>
  <si>
    <t xml:space="preserve"> 2764216</t>
  </si>
  <si>
    <t>BVU_RS10855</t>
  </si>
  <si>
    <t xml:space="preserve">BVU_2152  </t>
  </si>
  <si>
    <t xml:space="preserve">     2764281</t>
  </si>
  <si>
    <t xml:space="preserve"> 2765294</t>
  </si>
  <si>
    <t>BVU_RS21615</t>
  </si>
  <si>
    <t xml:space="preserve">BVU_2153  </t>
  </si>
  <si>
    <t xml:space="preserve">     2765327</t>
  </si>
  <si>
    <t xml:space="preserve"> 2765620</t>
  </si>
  <si>
    <t>BVU_RS10865</t>
  </si>
  <si>
    <t xml:space="preserve">BVU_2154  </t>
  </si>
  <si>
    <t xml:space="preserve">     2766797</t>
  </si>
  <si>
    <t xml:space="preserve"> 2770867</t>
  </si>
  <si>
    <t>BVU_RS10870</t>
  </si>
  <si>
    <t xml:space="preserve">BVU_2155  </t>
  </si>
  <si>
    <t xml:space="preserve">     2771111</t>
  </si>
  <si>
    <t xml:space="preserve"> 2773225</t>
  </si>
  <si>
    <t>BVU_RS10875</t>
  </si>
  <si>
    <t xml:space="preserve">     2773426</t>
  </si>
  <si>
    <t xml:space="preserve"> 2773761</t>
  </si>
  <si>
    <t>BVU_RS10880</t>
  </si>
  <si>
    <t xml:space="preserve">BVU_2157  </t>
  </si>
  <si>
    <t xml:space="preserve">     2773982</t>
  </si>
  <si>
    <t xml:space="preserve"> 2777272</t>
  </si>
  <si>
    <t>BVU_RS10885</t>
  </si>
  <si>
    <t xml:space="preserve">BVU_2158  </t>
  </si>
  <si>
    <t xml:space="preserve">     2777285</t>
  </si>
  <si>
    <t xml:space="preserve"> 2779330</t>
  </si>
  <si>
    <t>BVU_RS10890</t>
  </si>
  <si>
    <t xml:space="preserve">BVU_2160  </t>
  </si>
  <si>
    <t xml:space="preserve">     2779745</t>
  </si>
  <si>
    <t xml:space="preserve"> 2781445</t>
  </si>
  <si>
    <t>BVU_RS10895</t>
  </si>
  <si>
    <t xml:space="preserve">BVU_2161  </t>
  </si>
  <si>
    <t xml:space="preserve">     2781691</t>
  </si>
  <si>
    <t xml:space="preserve"> 2783664</t>
  </si>
  <si>
    <t>DUF4978 domain-containing protein</t>
  </si>
  <si>
    <t>BVU_RS10900</t>
  </si>
  <si>
    <t xml:space="preserve">BVU_2162  </t>
  </si>
  <si>
    <t xml:space="preserve">     2783698</t>
  </si>
  <si>
    <t xml:space="preserve"> 2786034</t>
  </si>
  <si>
    <t>BVU_RS10905</t>
  </si>
  <si>
    <t xml:space="preserve">BVU_2163  </t>
  </si>
  <si>
    <t xml:space="preserve">     2786055</t>
  </si>
  <si>
    <t xml:space="preserve"> 2787470</t>
  </si>
  <si>
    <t>BVU_RS10910</t>
  </si>
  <si>
    <t xml:space="preserve">BVU_2164  </t>
  </si>
  <si>
    <t xml:space="preserve">     2787645</t>
  </si>
  <si>
    <t xml:space="preserve"> 2791712</t>
  </si>
  <si>
    <t>BVU_RS10915</t>
  </si>
  <si>
    <t xml:space="preserve">BVU_2165  </t>
  </si>
  <si>
    <t xml:space="preserve">     2792116</t>
  </si>
  <si>
    <t xml:space="preserve"> 2792913</t>
  </si>
  <si>
    <t>DUF4469 domain-containing protein</t>
  </si>
  <si>
    <t>BVU_RS10920</t>
  </si>
  <si>
    <t xml:space="preserve">BVU_2166  </t>
  </si>
  <si>
    <t xml:space="preserve">     2793206</t>
  </si>
  <si>
    <t xml:space="preserve"> 2796487</t>
  </si>
  <si>
    <t>BVU_RS10925</t>
  </si>
  <si>
    <t xml:space="preserve">BVU_2167  </t>
  </si>
  <si>
    <t xml:space="preserve">     2796501</t>
  </si>
  <si>
    <t xml:space="preserve"> 2798462</t>
  </si>
  <si>
    <t>BVU_RS22535</t>
  </si>
  <si>
    <t xml:space="preserve">     2798727</t>
  </si>
  <si>
    <t xml:space="preserve"> &gt;2799065</t>
  </si>
  <si>
    <t>BVU_RS22210</t>
  </si>
  <si>
    <t xml:space="preserve">     2799060</t>
  </si>
  <si>
    <t xml:space="preserve"> &gt;2799581</t>
  </si>
  <si>
    <t xml:space="preserve"> glycoside hydrolase</t>
  </si>
  <si>
    <t>BVU_RS22215</t>
  </si>
  <si>
    <t xml:space="preserve">BVU_2169  </t>
  </si>
  <si>
    <t xml:space="preserve">     2800215</t>
  </si>
  <si>
    <t xml:space="preserve"> 2801666</t>
  </si>
  <si>
    <t>BVU_RS10940</t>
  </si>
  <si>
    <t xml:space="preserve">BVU_2170  </t>
  </si>
  <si>
    <t xml:space="preserve">     2801743</t>
  </si>
  <si>
    <t xml:space="preserve"> 2803269</t>
  </si>
  <si>
    <t>BVU_RS10945</t>
  </si>
  <si>
    <t xml:space="preserve">BVU_2171  </t>
  </si>
  <si>
    <t xml:space="preserve">     2803275</t>
  </si>
  <si>
    <t xml:space="preserve"> 2805668</t>
  </si>
  <si>
    <t>BVU_RS10950</t>
  </si>
  <si>
    <t xml:space="preserve">BVU_2172  </t>
  </si>
  <si>
    <t xml:space="preserve">     2805674</t>
  </si>
  <si>
    <t xml:space="preserve"> 2808016</t>
  </si>
  <si>
    <t>BVU_RS10955</t>
  </si>
  <si>
    <t xml:space="preserve">BVU_2173  </t>
  </si>
  <si>
    <t xml:space="preserve">     2808032</t>
  </si>
  <si>
    <t xml:space="preserve"> 2809219</t>
  </si>
  <si>
    <t>BVU_RS10960</t>
  </si>
  <si>
    <t xml:space="preserve">BVU_2174  </t>
  </si>
  <si>
    <t xml:space="preserve">     2809263</t>
  </si>
  <si>
    <t xml:space="preserve"> 2810078</t>
  </si>
  <si>
    <t>BVU_RS10965</t>
  </si>
  <si>
    <t xml:space="preserve">BVU_2175  </t>
  </si>
  <si>
    <t xml:space="preserve">     2810248</t>
  </si>
  <si>
    <t xml:space="preserve"> 2812614</t>
  </si>
  <si>
    <t>BVU_RS10970</t>
  </si>
  <si>
    <t xml:space="preserve">BVU_2176  </t>
  </si>
  <si>
    <t xml:space="preserve">     2812586</t>
  </si>
  <si>
    <t xml:space="preserve"> 2813881</t>
  </si>
  <si>
    <t>BVU_RS10975</t>
  </si>
  <si>
    <t xml:space="preserve">BVU_2177  </t>
  </si>
  <si>
    <t xml:space="preserve">     2814077</t>
  </si>
  <si>
    <t xml:space="preserve"> 2814706</t>
  </si>
  <si>
    <t>RteC domain-containing protein</t>
  </si>
  <si>
    <t>BVU_RS10980</t>
  </si>
  <si>
    <t xml:space="preserve">     2814817</t>
  </si>
  <si>
    <t xml:space="preserve"> 2815020</t>
  </si>
  <si>
    <t>BVU_RS10985</t>
  </si>
  <si>
    <t xml:space="preserve">BVU_2178  </t>
  </si>
  <si>
    <t xml:space="preserve">     2815132</t>
  </si>
  <si>
    <t xml:space="preserve"> 2816160</t>
  </si>
  <si>
    <t>DUF6047 family protein</t>
  </si>
  <si>
    <t>BVU_RS22540</t>
  </si>
  <si>
    <t xml:space="preserve">BVU_2179  </t>
  </si>
  <si>
    <t xml:space="preserve">     2816166</t>
  </si>
  <si>
    <t xml:space="preserve"> 2816342</t>
  </si>
  <si>
    <t>BVU_RS10990</t>
  </si>
  <si>
    <t xml:space="preserve">BVU_2180  </t>
  </si>
  <si>
    <t xml:space="preserve">     2816343</t>
  </si>
  <si>
    <t xml:space="preserve"> 2817059</t>
  </si>
  <si>
    <t>BVU_RS10995</t>
  </si>
  <si>
    <t xml:space="preserve">BVU_2181  </t>
  </si>
  <si>
    <t xml:space="preserve">     2817071</t>
  </si>
  <si>
    <t xml:space="preserve"> 2817400</t>
  </si>
  <si>
    <t>BVU_RS11000</t>
  </si>
  <si>
    <t xml:space="preserve">BVU_2182  </t>
  </si>
  <si>
    <t xml:space="preserve">     2817500</t>
  </si>
  <si>
    <t xml:space="preserve"> 2818180</t>
  </si>
  <si>
    <t>BVU_RS11005</t>
  </si>
  <si>
    <t xml:space="preserve">BVU_2183  </t>
  </si>
  <si>
    <t xml:space="preserve">     2818559</t>
  </si>
  <si>
    <t xml:space="preserve"> 2818714</t>
  </si>
  <si>
    <t>BVU_RS11010</t>
  </si>
  <si>
    <t xml:space="preserve">BVU_2184  </t>
  </si>
  <si>
    <t xml:space="preserve">     2818718</t>
  </si>
  <si>
    <t xml:space="preserve"> 2819008</t>
  </si>
  <si>
    <t>BVU_RS11015</t>
  </si>
  <si>
    <t xml:space="preserve">BVU_2187  </t>
  </si>
  <si>
    <t xml:space="preserve">     2819801</t>
  </si>
  <si>
    <t xml:space="preserve"> 2820991</t>
  </si>
  <si>
    <t>BVU_RS11020</t>
  </si>
  <si>
    <t xml:space="preserve">BVU_2188  </t>
  </si>
  <si>
    <t xml:space="preserve">     2820996</t>
  </si>
  <si>
    <t xml:space="preserve"> 2823794</t>
  </si>
  <si>
    <t>BVU_RS11025</t>
  </si>
  <si>
    <t xml:space="preserve">BVU_2189  </t>
  </si>
  <si>
    <t xml:space="preserve">     2824315</t>
  </si>
  <si>
    <t xml:space="preserve"> 2825223</t>
  </si>
  <si>
    <t>BVU_RS21630</t>
  </si>
  <si>
    <t xml:space="preserve">     2825569</t>
  </si>
  <si>
    <t xml:space="preserve"> 2825802</t>
  </si>
  <si>
    <t>BVU_RS11030</t>
  </si>
  <si>
    <t xml:space="preserve">BVU_2191  </t>
  </si>
  <si>
    <t xml:space="preserve">     2826036</t>
  </si>
  <si>
    <t xml:space="preserve"> 2826503</t>
  </si>
  <si>
    <t>calycin-like domain-containing protein</t>
  </si>
  <si>
    <t>BVU_RS11035</t>
  </si>
  <si>
    <t xml:space="preserve">BVU_2192  </t>
  </si>
  <si>
    <t xml:space="preserve">     2826505</t>
  </si>
  <si>
    <t xml:space="preserve"> 2827167</t>
  </si>
  <si>
    <t>HmuY family protein</t>
  </si>
  <si>
    <t>BVU_RS11040</t>
  </si>
  <si>
    <t xml:space="preserve">BVU_2193  </t>
  </si>
  <si>
    <t xml:space="preserve">     2827181</t>
  </si>
  <si>
    <t xml:space="preserve"> 2829337</t>
  </si>
  <si>
    <t>BVU_RS11045</t>
  </si>
  <si>
    <t xml:space="preserve">BVU_2194  </t>
  </si>
  <si>
    <t xml:space="preserve">     2829384</t>
  </si>
  <si>
    <t xml:space="preserve"> 2833859</t>
  </si>
  <si>
    <t>cobaltochelatase subunit CobN</t>
  </si>
  <si>
    <t>BVU_RS11050</t>
  </si>
  <si>
    <t xml:space="preserve">BVU_2195  </t>
  </si>
  <si>
    <t xml:space="preserve">     2833866</t>
  </si>
  <si>
    <t xml:space="preserve"> 2834555</t>
  </si>
  <si>
    <t>BVU_RS11055</t>
  </si>
  <si>
    <t xml:space="preserve">BVU_2196  </t>
  </si>
  <si>
    <t xml:space="preserve">     2834570</t>
  </si>
  <si>
    <t xml:space="preserve"> 2835169</t>
  </si>
  <si>
    <t>BVU_RS11060</t>
  </si>
  <si>
    <t xml:space="preserve">BVU_2197  </t>
  </si>
  <si>
    <t xml:space="preserve">     2835171</t>
  </si>
  <si>
    <t xml:space="preserve"> 2835500</t>
  </si>
  <si>
    <t>DUF2149 domain-containing protein</t>
  </si>
  <si>
    <t>BVU_RS11065</t>
  </si>
  <si>
    <t xml:space="preserve">BVU_2198  </t>
  </si>
  <si>
    <t xml:space="preserve">     2835816</t>
  </si>
  <si>
    <t xml:space="preserve"> 2837564</t>
  </si>
  <si>
    <t>DUF6067 family protein</t>
  </si>
  <si>
    <t>BVU_RS11070</t>
  </si>
  <si>
    <t xml:space="preserve">BVU_2199  </t>
  </si>
  <si>
    <t xml:space="preserve">     2837698</t>
  </si>
  <si>
    <t xml:space="preserve"> 2838693</t>
  </si>
  <si>
    <t>BVU_RS11075</t>
  </si>
  <si>
    <t xml:space="preserve">BVU_2200  </t>
  </si>
  <si>
    <t xml:space="preserve">     2838793</t>
  </si>
  <si>
    <t xml:space="preserve"> 2839353</t>
  </si>
  <si>
    <t>BVU_RS11080</t>
  </si>
  <si>
    <t xml:space="preserve">BVU_2201  </t>
  </si>
  <si>
    <t xml:space="preserve">     2839365</t>
  </si>
  <si>
    <t xml:space="preserve"> 2840855</t>
  </si>
  <si>
    <t>BVU_RS11085</t>
  </si>
  <si>
    <t xml:space="preserve">BVU_2202  </t>
  </si>
  <si>
    <t xml:space="preserve">     2840964</t>
  </si>
  <si>
    <t xml:space="preserve"> 2842145</t>
  </si>
  <si>
    <t>dicarboxylate/amino acid:cation symporter</t>
  </si>
  <si>
    <t>BVU_RS11090</t>
  </si>
  <si>
    <t xml:space="preserve">BVU_2203  </t>
  </si>
  <si>
    <t xml:space="preserve">     2842380</t>
  </si>
  <si>
    <t xml:space="preserve"> 2843993</t>
  </si>
  <si>
    <t>BVU_RS11095</t>
  </si>
  <si>
    <t xml:space="preserve">BVU_2204  </t>
  </si>
  <si>
    <t xml:space="preserve">     2844012</t>
  </si>
  <si>
    <t xml:space="preserve"> 2847428</t>
  </si>
  <si>
    <t>BVU_RS11100</t>
  </si>
  <si>
    <t xml:space="preserve">BVU_2205  </t>
  </si>
  <si>
    <t xml:space="preserve">     2847580</t>
  </si>
  <si>
    <t xml:space="preserve"> 2848506</t>
  </si>
  <si>
    <t>BVU_RS11105</t>
  </si>
  <si>
    <t xml:space="preserve">BVU_2206  </t>
  </si>
  <si>
    <t xml:space="preserve">     2848730</t>
  </si>
  <si>
    <t xml:space="preserve"> 2849983</t>
  </si>
  <si>
    <t>phosphoglycerate kinase</t>
  </si>
  <si>
    <t>BVU_RS11110</t>
  </si>
  <si>
    <t xml:space="preserve">BVU_2207  </t>
  </si>
  <si>
    <t xml:space="preserve">     2850058</t>
  </si>
  <si>
    <t xml:space="preserve"> 2851272</t>
  </si>
  <si>
    <t>BVU_RS11115</t>
  </si>
  <si>
    <t xml:space="preserve">BVU_2208  </t>
  </si>
  <si>
    <t xml:space="preserve">     2851407</t>
  </si>
  <si>
    <t xml:space="preserve"> 2852237</t>
  </si>
  <si>
    <t>carboxymuconolactone decarboxylase family protein</t>
  </si>
  <si>
    <t>BVU_RS11120</t>
  </si>
  <si>
    <t xml:space="preserve">BVU_2209  </t>
  </si>
  <si>
    <t xml:space="preserve">     2852471</t>
  </si>
  <si>
    <t xml:space="preserve"> 2854894</t>
  </si>
  <si>
    <t>BVU_RS11125</t>
  </si>
  <si>
    <t xml:space="preserve">BVU_2210  </t>
  </si>
  <si>
    <t xml:space="preserve">     2855095</t>
  </si>
  <si>
    <t xml:space="preserve"> 2856186</t>
  </si>
  <si>
    <t>heparan-alpha-glucosaminide N-acetyltransferase domain-containing protein</t>
  </si>
  <si>
    <t>BVU_RS11130</t>
  </si>
  <si>
    <t xml:space="preserve">BVU_2211  </t>
  </si>
  <si>
    <t xml:space="preserve">     2856211</t>
  </si>
  <si>
    <t xml:space="preserve"> 2856771</t>
  </si>
  <si>
    <t>BVU_RS11135</t>
  </si>
  <si>
    <t xml:space="preserve">BVU_2212  </t>
  </si>
  <si>
    <t xml:space="preserve">     2856830</t>
  </si>
  <si>
    <t xml:space="preserve"> 2858185</t>
  </si>
  <si>
    <t>BVU_RS11140</t>
  </si>
  <si>
    <t xml:space="preserve">BVU_2213  </t>
  </si>
  <si>
    <t xml:space="preserve">     2858525</t>
  </si>
  <si>
    <t xml:space="preserve"> 2859847</t>
  </si>
  <si>
    <t>BVU_RS11145</t>
  </si>
  <si>
    <t xml:space="preserve">BVU_2214  </t>
  </si>
  <si>
    <t xml:space="preserve">     2859946</t>
  </si>
  <si>
    <t xml:space="preserve"> 2861268</t>
  </si>
  <si>
    <t>ffh</t>
  </si>
  <si>
    <t>signal recognition particle protein</t>
  </si>
  <si>
    <t>BVU_RS11150</t>
  </si>
  <si>
    <t xml:space="preserve">BVU_2215  </t>
  </si>
  <si>
    <t xml:space="preserve">     2861382</t>
  </si>
  <si>
    <t xml:space="preserve"> 2862263</t>
  </si>
  <si>
    <t>folD</t>
  </si>
  <si>
    <t>bifunctional methylenetetrahydrofolate dehydrogenase/methenyltetrahydrofolate cyclohydrolase FolD</t>
  </si>
  <si>
    <t>BVU_RS11155</t>
  </si>
  <si>
    <t xml:space="preserve">BVU_2216  </t>
  </si>
  <si>
    <t xml:space="preserve">     2863199</t>
  </si>
  <si>
    <t xml:space="preserve"> 2864272</t>
  </si>
  <si>
    <t>CapA family protein</t>
  </si>
  <si>
    <t>BVU_RS11165</t>
  </si>
  <si>
    <t xml:space="preserve">BVU_2218  </t>
  </si>
  <si>
    <t xml:space="preserve">     2864500</t>
  </si>
  <si>
    <t xml:space="preserve"> 2865066</t>
  </si>
  <si>
    <t>BVU_RS11170</t>
  </si>
  <si>
    <t xml:space="preserve">BVU_2219  </t>
  </si>
  <si>
    <t xml:space="preserve">     2865139</t>
  </si>
  <si>
    <t xml:space="preserve"> 2866221</t>
  </si>
  <si>
    <t>BVU_RS11175</t>
  </si>
  <si>
    <t xml:space="preserve">BVU_2220  </t>
  </si>
  <si>
    <t xml:space="preserve">     2866265</t>
  </si>
  <si>
    <t xml:space="preserve"> 2869795</t>
  </si>
  <si>
    <t>BVU_RS11180</t>
  </si>
  <si>
    <t xml:space="preserve">BVU_2221  </t>
  </si>
  <si>
    <t xml:space="preserve">     2869806</t>
  </si>
  <si>
    <t xml:space="preserve"> 2871290</t>
  </si>
  <si>
    <t>BVU_RS11185</t>
  </si>
  <si>
    <t xml:space="preserve">BVU_2222  </t>
  </si>
  <si>
    <t xml:space="preserve">     2871517</t>
  </si>
  <si>
    <t xml:space="preserve"> 2872773</t>
  </si>
  <si>
    <t>BVU_RS11190</t>
  </si>
  <si>
    <t xml:space="preserve">BVU_2223  </t>
  </si>
  <si>
    <t xml:space="preserve">     2872781</t>
  </si>
  <si>
    <t xml:space="preserve"> 2873959</t>
  </si>
  <si>
    <t>BVU_RS11195</t>
  </si>
  <si>
    <t xml:space="preserve">BVU_2224  </t>
  </si>
  <si>
    <t xml:space="preserve">     2874576</t>
  </si>
  <si>
    <t xml:space="preserve"> 2876390</t>
  </si>
  <si>
    <t>BVU_RS11200</t>
  </si>
  <si>
    <t xml:space="preserve">BVU_2225  </t>
  </si>
  <si>
    <t xml:space="preserve">     2876396</t>
  </si>
  <si>
    <t xml:space="preserve"> 2877529</t>
  </si>
  <si>
    <t>BVU_RS11205</t>
  </si>
  <si>
    <t xml:space="preserve">BVU_2226  </t>
  </si>
  <si>
    <t xml:space="preserve">     2877712</t>
  </si>
  <si>
    <t xml:space="preserve"> 2881662</t>
  </si>
  <si>
    <t>BVU_RS11210</t>
  </si>
  <si>
    <t xml:space="preserve">BVU_2227  </t>
  </si>
  <si>
    <t xml:space="preserve">     2881978</t>
  </si>
  <si>
    <t xml:space="preserve"> 2884977</t>
  </si>
  <si>
    <t>BVU_RS11215</t>
  </si>
  <si>
    <t xml:space="preserve">BVU_2228  </t>
  </si>
  <si>
    <t xml:space="preserve">     2884999</t>
  </si>
  <si>
    <t xml:space="preserve"> 2886588</t>
  </si>
  <si>
    <t>BVU_RS11220</t>
  </si>
  <si>
    <t xml:space="preserve">BVU_2229  </t>
  </si>
  <si>
    <t xml:space="preserve">     2886668</t>
  </si>
  <si>
    <t xml:space="preserve"> 2889301</t>
  </si>
  <si>
    <t>BVU_RS11225</t>
  </si>
  <si>
    <t xml:space="preserve">BVU_2230  </t>
  </si>
  <si>
    <t xml:space="preserve">     2889310</t>
  </si>
  <si>
    <t xml:space="preserve"> 2890278</t>
  </si>
  <si>
    <t>BVU_RS11230</t>
  </si>
  <si>
    <t xml:space="preserve">BVU_2231  </t>
  </si>
  <si>
    <t xml:space="preserve">     2890275</t>
  </si>
  <si>
    <t xml:space="preserve"> 2891276</t>
  </si>
  <si>
    <t>BVU_RS11235</t>
  </si>
  <si>
    <t xml:space="preserve">BVU_2232  </t>
  </si>
  <si>
    <t xml:space="preserve">     2891296</t>
  </si>
  <si>
    <t xml:space="preserve"> 2893329</t>
  </si>
  <si>
    <t>BVU_RS11240</t>
  </si>
  <si>
    <t xml:space="preserve">BVU_2233  </t>
  </si>
  <si>
    <t xml:space="preserve">     2893671</t>
  </si>
  <si>
    <t xml:space="preserve"> 2894654</t>
  </si>
  <si>
    <t xml:space="preserve">2.6.1.85  </t>
  </si>
  <si>
    <t>aminodeoxychorismate synthase component I</t>
  </si>
  <si>
    <t>BVU_RS11245</t>
  </si>
  <si>
    <t xml:space="preserve">BVU_2234  </t>
  </si>
  <si>
    <t xml:space="preserve">     2894638</t>
  </si>
  <si>
    <t xml:space="preserve"> 2895231</t>
  </si>
  <si>
    <t>aminotransferase class IV family protein</t>
  </si>
  <si>
    <t>BVU_RS11250</t>
  </si>
  <si>
    <t xml:space="preserve">BVU_2235  </t>
  </si>
  <si>
    <t xml:space="preserve">     2895321</t>
  </si>
  <si>
    <t xml:space="preserve"> 2896463</t>
  </si>
  <si>
    <t>BVU_RS11255</t>
  </si>
  <si>
    <t xml:space="preserve">BVU_2236  </t>
  </si>
  <si>
    <t xml:space="preserve">     2896460</t>
  </si>
  <si>
    <t xml:space="preserve"> 2897656</t>
  </si>
  <si>
    <t>BVU_RS11260</t>
  </si>
  <si>
    <t xml:space="preserve">BVU_2237  </t>
  </si>
  <si>
    <t xml:space="preserve">     2897784</t>
  </si>
  <si>
    <t xml:space="preserve"> 2898818</t>
  </si>
  <si>
    <t>pheS</t>
  </si>
  <si>
    <t xml:space="preserve">6.1.1.20  </t>
  </si>
  <si>
    <t>phenylalanine--tRNA ligase subunit alpha</t>
  </si>
  <si>
    <t>BVU_RS11265</t>
  </si>
  <si>
    <t xml:space="preserve">BVU_2238  </t>
  </si>
  <si>
    <t xml:space="preserve">     2898930</t>
  </si>
  <si>
    <t xml:space="preserve"> 2899790</t>
  </si>
  <si>
    <t>DUF4348 domain-containing protein</t>
  </si>
  <si>
    <t>BVU_RS11270</t>
  </si>
  <si>
    <t xml:space="preserve">BVU_2239  </t>
  </si>
  <si>
    <t xml:space="preserve">     2899802</t>
  </si>
  <si>
    <t xml:space="preserve"> 2900815</t>
  </si>
  <si>
    <t>murB</t>
  </si>
  <si>
    <t xml:space="preserve">1.3.1.98  </t>
  </si>
  <si>
    <t>UDP-N-acetylmuramate dehydrogenase</t>
  </si>
  <si>
    <t>BVU_RS11275</t>
  </si>
  <si>
    <t xml:space="preserve">BVU_2240  </t>
  </si>
  <si>
    <t xml:space="preserve">     2900824</t>
  </si>
  <si>
    <t xml:space="preserve"> 2901600</t>
  </si>
  <si>
    <t>MBL fold metallo-hydrolase</t>
  </si>
  <si>
    <t>BVU_RS11280</t>
  </si>
  <si>
    <t xml:space="preserve">BVU_2241  </t>
  </si>
  <si>
    <t xml:space="preserve">     2901595</t>
  </si>
  <si>
    <t xml:space="preserve"> 2902239</t>
  </si>
  <si>
    <t>nth</t>
  </si>
  <si>
    <t>endonuclease III</t>
  </si>
  <si>
    <t>BVU_RS11285</t>
  </si>
  <si>
    <t xml:space="preserve">BVU_2242  </t>
  </si>
  <si>
    <t xml:space="preserve">     2902357</t>
  </si>
  <si>
    <t xml:space="preserve"> 2903277</t>
  </si>
  <si>
    <t>arginine deiminase-related protein</t>
  </si>
  <si>
    <t>BVU_RS11290</t>
  </si>
  <si>
    <t xml:space="preserve">BVU_2243  </t>
  </si>
  <si>
    <t xml:space="preserve">     2903300</t>
  </si>
  <si>
    <t xml:space="preserve"> 2904211</t>
  </si>
  <si>
    <t>BVU_RS11295</t>
  </si>
  <si>
    <t xml:space="preserve">BVU_2244  </t>
  </si>
  <si>
    <t xml:space="preserve">     2904226</t>
  </si>
  <si>
    <t xml:space="preserve"> 2905461</t>
  </si>
  <si>
    <t>rocD</t>
  </si>
  <si>
    <t xml:space="preserve">2.6.1.13  </t>
  </si>
  <si>
    <t>ornithine--oxo-acid transaminase</t>
  </si>
  <si>
    <t>BVU_RS11300</t>
  </si>
  <si>
    <t xml:space="preserve">BVU_2245  </t>
  </si>
  <si>
    <t xml:space="preserve">     2905751</t>
  </si>
  <si>
    <t xml:space="preserve"> 2906437</t>
  </si>
  <si>
    <t>queuosine precursor transporter</t>
  </si>
  <si>
    <t>BVU_RS11305</t>
  </si>
  <si>
    <t xml:space="preserve">BVU_2246  </t>
  </si>
  <si>
    <t xml:space="preserve">     2906558</t>
  </si>
  <si>
    <t xml:space="preserve"> 2907229</t>
  </si>
  <si>
    <t>queC</t>
  </si>
  <si>
    <t xml:space="preserve">6.3.4.20  </t>
  </si>
  <si>
    <t>7-cyano-7-deazaguanine synthase QueC</t>
  </si>
  <si>
    <t>BVU_RS11310</t>
  </si>
  <si>
    <t xml:space="preserve">BVU_2247  </t>
  </si>
  <si>
    <t xml:space="preserve">     2907448</t>
  </si>
  <si>
    <t xml:space="preserve"> 2907903</t>
  </si>
  <si>
    <t>queF</t>
  </si>
  <si>
    <t xml:space="preserve">1.7.1.13  </t>
  </si>
  <si>
    <t>preQ(1) synthase</t>
  </si>
  <si>
    <t>BVU_RS11320</t>
  </si>
  <si>
    <t xml:space="preserve">BVU_2249  </t>
  </si>
  <si>
    <t xml:space="preserve">     2908442</t>
  </si>
  <si>
    <t xml:space="preserve"> 2910253</t>
  </si>
  <si>
    <t>DNA polymerase III subunit gamma/tau</t>
  </si>
  <si>
    <t>BVU_RS11325</t>
  </si>
  <si>
    <t xml:space="preserve">BVU_2250  </t>
  </si>
  <si>
    <t xml:space="preserve">     2910372</t>
  </si>
  <si>
    <t xml:space="preserve"> 2910668</t>
  </si>
  <si>
    <t>septum formation initiator family protein</t>
  </si>
  <si>
    <t>BVU_RS11330</t>
  </si>
  <si>
    <t xml:space="preserve">BVU_2251  </t>
  </si>
  <si>
    <t xml:space="preserve">     2910692</t>
  </si>
  <si>
    <t xml:space="preserve"> 2911009</t>
  </si>
  <si>
    <t>BVU_RS11335</t>
  </si>
  <si>
    <t xml:space="preserve">BVU_2252  </t>
  </si>
  <si>
    <t xml:space="preserve">     2911127</t>
  </si>
  <si>
    <t xml:space="preserve"> 2913313</t>
  </si>
  <si>
    <t>BVU_RS11340</t>
  </si>
  <si>
    <t xml:space="preserve">BVU_2253  </t>
  </si>
  <si>
    <t xml:space="preserve">     2913313</t>
  </si>
  <si>
    <t xml:space="preserve"> 2915478</t>
  </si>
  <si>
    <t>BVU_RS11345</t>
  </si>
  <si>
    <t xml:space="preserve">BVU_2254  </t>
  </si>
  <si>
    <t xml:space="preserve">     2915672</t>
  </si>
  <si>
    <t xml:space="preserve"> 2916370</t>
  </si>
  <si>
    <t>BVU_RS11350</t>
  </si>
  <si>
    <t xml:space="preserve">BVU_2255  </t>
  </si>
  <si>
    <t xml:space="preserve">     2916385</t>
  </si>
  <si>
    <t xml:space="preserve"> 2917143</t>
  </si>
  <si>
    <t>BVU_RS11355</t>
  </si>
  <si>
    <t xml:space="preserve">BVU_2256  </t>
  </si>
  <si>
    <t xml:space="preserve">     2917183</t>
  </si>
  <si>
    <t xml:space="preserve"> 2918343</t>
  </si>
  <si>
    <t>BVU_RS11360</t>
  </si>
  <si>
    <t xml:space="preserve">BVU_2257  </t>
  </si>
  <si>
    <t xml:space="preserve">     2918358</t>
  </si>
  <si>
    <t xml:space="preserve"> 2919245</t>
  </si>
  <si>
    <t>5-methyltetrahydrofolate--homocysteine methyltransferase</t>
  </si>
  <si>
    <t>BVU_RS11365</t>
  </si>
  <si>
    <t xml:space="preserve">BVU_2258  </t>
  </si>
  <si>
    <t xml:space="preserve">     2919242</t>
  </si>
  <si>
    <t xml:space="preserve"> 2920582</t>
  </si>
  <si>
    <t xml:space="preserve">3.5.2.3  </t>
  </si>
  <si>
    <t>dihydroorotase</t>
  </si>
  <si>
    <t>BVU_RS11370</t>
  </si>
  <si>
    <t xml:space="preserve">BVU_2259  </t>
  </si>
  <si>
    <t xml:space="preserve">     2920579</t>
  </si>
  <si>
    <t xml:space="preserve"> 2921328</t>
  </si>
  <si>
    <t>polyprenol monophosphomannose synthase</t>
  </si>
  <si>
    <t>BVU_RS11375</t>
  </si>
  <si>
    <t xml:space="preserve">BVU_2260  </t>
  </si>
  <si>
    <t xml:space="preserve">     2921481</t>
  </si>
  <si>
    <t xml:space="preserve"> 2922107</t>
  </si>
  <si>
    <t>BVU_RS11380</t>
  </si>
  <si>
    <t xml:space="preserve">BVU_2261  </t>
  </si>
  <si>
    <t xml:space="preserve">     2922149</t>
  </si>
  <si>
    <t xml:space="preserve"> 2922787</t>
  </si>
  <si>
    <t>DUF4136 domain-containing protein</t>
  </si>
  <si>
    <t>BVU_RS11385</t>
  </si>
  <si>
    <t xml:space="preserve">BVU_2262  </t>
  </si>
  <si>
    <t xml:space="preserve">     2922911</t>
  </si>
  <si>
    <t xml:space="preserve"> 2923399</t>
  </si>
  <si>
    <t>copper resistance protein NlpE N-terminal domain-containing protein</t>
  </si>
  <si>
    <t>BVU_RS11390</t>
  </si>
  <si>
    <t xml:space="preserve">BVU_2263  </t>
  </si>
  <si>
    <t xml:space="preserve">     2923556</t>
  </si>
  <si>
    <t xml:space="preserve"> 2924953</t>
  </si>
  <si>
    <t>BVU_RS11395</t>
  </si>
  <si>
    <t xml:space="preserve">BVU_2264  </t>
  </si>
  <si>
    <t xml:space="preserve">     2925102</t>
  </si>
  <si>
    <t xml:space="preserve"> 2926742</t>
  </si>
  <si>
    <t xml:space="preserve">2.6.1.1 </t>
  </si>
  <si>
    <t>bifunctional aspartate transaminase/aspartate 4-decarboxylase</t>
  </si>
  <si>
    <t>BVU_RS11400</t>
  </si>
  <si>
    <t xml:space="preserve">BVU_2265  </t>
  </si>
  <si>
    <t xml:space="preserve">     2926762</t>
  </si>
  <si>
    <t xml:space="preserve"> 2928462</t>
  </si>
  <si>
    <t>aspT</t>
  </si>
  <si>
    <t>aspartate-alanine antiporter</t>
  </si>
  <si>
    <t>BVU_RS11405</t>
  </si>
  <si>
    <t xml:space="preserve">BVU_2266  </t>
  </si>
  <si>
    <t xml:space="preserve">     2928588</t>
  </si>
  <si>
    <t xml:space="preserve"> 2929409</t>
  </si>
  <si>
    <t>BVU_RS11410</t>
  </si>
  <si>
    <t xml:space="preserve">BVU_2267  </t>
  </si>
  <si>
    <t xml:space="preserve">     2929557</t>
  </si>
  <si>
    <t xml:space="preserve"> 2930915</t>
  </si>
  <si>
    <t>BVU_RS11415</t>
  </si>
  <si>
    <t xml:space="preserve">BVU_2268  </t>
  </si>
  <si>
    <t xml:space="preserve">     2931072</t>
  </si>
  <si>
    <t xml:space="preserve"> 2933267</t>
  </si>
  <si>
    <t>BVU_RS11420</t>
  </si>
  <si>
    <t xml:space="preserve">BVU_2269  </t>
  </si>
  <si>
    <t xml:space="preserve">     2933329</t>
  </si>
  <si>
    <t xml:space="preserve"> 2934513</t>
  </si>
  <si>
    <t>BVU_RS11425</t>
  </si>
  <si>
    <t xml:space="preserve">BVU_2270  </t>
  </si>
  <si>
    <t xml:space="preserve">     2934621</t>
  </si>
  <si>
    <t xml:space="preserve"> 2937986</t>
  </si>
  <si>
    <t>mfd</t>
  </si>
  <si>
    <t>transcription-repair coupling factor</t>
  </si>
  <si>
    <t>BVU_RS11430</t>
  </si>
  <si>
    <t xml:space="preserve">BVU_2271  </t>
  </si>
  <si>
    <t xml:space="preserve">     2938251</t>
  </si>
  <si>
    <t xml:space="preserve"> 2938937</t>
  </si>
  <si>
    <t>BVU_RS11435</t>
  </si>
  <si>
    <t xml:space="preserve">BVU_2272  </t>
  </si>
  <si>
    <t xml:space="preserve">     2939129</t>
  </si>
  <si>
    <t xml:space="preserve"> 2939890</t>
  </si>
  <si>
    <t>amidohydrolase</t>
  </si>
  <si>
    <t>BVU_RS11440</t>
  </si>
  <si>
    <t xml:space="preserve">BVU_2273  </t>
  </si>
  <si>
    <t xml:space="preserve">     2939914</t>
  </si>
  <si>
    <t xml:space="preserve"> 2941530</t>
  </si>
  <si>
    <t>thiamine pyrophosphate-dependent enzyme</t>
  </si>
  <si>
    <t>BVU_RS11445</t>
  </si>
  <si>
    <t xml:space="preserve">BVU_2274  </t>
  </si>
  <si>
    <t xml:space="preserve">     2941527</t>
  </si>
  <si>
    <t xml:space="preserve"> 2942108</t>
  </si>
  <si>
    <t>indolepyruvate oxidoreductase subunit beta</t>
  </si>
  <si>
    <t>BVU_RS11450</t>
  </si>
  <si>
    <t xml:space="preserve">BVU_2275  </t>
  </si>
  <si>
    <t xml:space="preserve">     2942113</t>
  </si>
  <si>
    <t xml:space="preserve"> 2943417</t>
  </si>
  <si>
    <t>BVU_RS11455</t>
  </si>
  <si>
    <t xml:space="preserve">BVU_2276  </t>
  </si>
  <si>
    <t xml:space="preserve">     2943512</t>
  </si>
  <si>
    <t xml:space="preserve"> 2944813</t>
  </si>
  <si>
    <t>BVU_RS11460</t>
  </si>
  <si>
    <t xml:space="preserve">BVU_2277  </t>
  </si>
  <si>
    <t xml:space="preserve">     2944827</t>
  </si>
  <si>
    <t xml:space="preserve"> 2945243</t>
  </si>
  <si>
    <t>BVU_RS11465</t>
  </si>
  <si>
    <t xml:space="preserve">BVU_2278  </t>
  </si>
  <si>
    <t xml:space="preserve">     2945485</t>
  </si>
  <si>
    <t xml:space="preserve"> 2947263</t>
  </si>
  <si>
    <t>SWIM zinc finger family protein</t>
  </si>
  <si>
    <t>BVU_RS11470</t>
  </si>
  <si>
    <t xml:space="preserve">BVU_2279  </t>
  </si>
  <si>
    <t xml:space="preserve">     2947333</t>
  </si>
  <si>
    <t xml:space="preserve"> 2949537</t>
  </si>
  <si>
    <t xml:space="preserve">3.6.1.1  </t>
  </si>
  <si>
    <t>sodium-translocating pyrophosphatase</t>
  </si>
  <si>
    <t>BVU_RS11475</t>
  </si>
  <si>
    <t xml:space="preserve">BVU_2280  </t>
  </si>
  <si>
    <t xml:space="preserve">     2949800</t>
  </si>
  <si>
    <t xml:space="preserve"> 2951689</t>
  </si>
  <si>
    <t>YgiQ family radical SAM protein</t>
  </si>
  <si>
    <t>BVU_RS11480</t>
  </si>
  <si>
    <t xml:space="preserve">BVU_2281  </t>
  </si>
  <si>
    <t xml:space="preserve">     2951741</t>
  </si>
  <si>
    <t xml:space="preserve"> 2952058</t>
  </si>
  <si>
    <t>BVU_RS11485</t>
  </si>
  <si>
    <t xml:space="preserve">BVU_2282  </t>
  </si>
  <si>
    <t xml:space="preserve">     2952149</t>
  </si>
  <si>
    <t xml:space="preserve"> 2955019</t>
  </si>
  <si>
    <t>xanthan lyase</t>
  </si>
  <si>
    <t>BVU_RS11490</t>
  </si>
  <si>
    <t xml:space="preserve">BVU_2283  </t>
  </si>
  <si>
    <t xml:space="preserve">     2955102</t>
  </si>
  <si>
    <t xml:space="preserve"> 2956919</t>
  </si>
  <si>
    <t>glaB</t>
  </si>
  <si>
    <t>alpha-1,3-galactosidase</t>
  </si>
  <si>
    <t>BVU_RS11495</t>
  </si>
  <si>
    <t xml:space="preserve">BVU_2284  </t>
  </si>
  <si>
    <t xml:space="preserve">     2957002</t>
  </si>
  <si>
    <t xml:space="preserve"> 2957559</t>
  </si>
  <si>
    <t>BVU_RS11500</t>
  </si>
  <si>
    <t xml:space="preserve">BVU_2285  </t>
  </si>
  <si>
    <t xml:space="preserve">     2957570</t>
  </si>
  <si>
    <t xml:space="preserve"> 2957818</t>
  </si>
  <si>
    <t>BVU_RS11505</t>
  </si>
  <si>
    <t xml:space="preserve">BVU_2286  </t>
  </si>
  <si>
    <t xml:space="preserve">     2957969</t>
  </si>
  <si>
    <t xml:space="preserve"> 2959612</t>
  </si>
  <si>
    <t xml:space="preserve">2.7.1.90  </t>
  </si>
  <si>
    <t>diphosphate--fructose-6-phosphate 1-phosphotransferase</t>
  </si>
  <si>
    <t>BVU_RS11510</t>
  </si>
  <si>
    <t xml:space="preserve">BVU_2287  </t>
  </si>
  <si>
    <t xml:space="preserve">     2959738</t>
  </si>
  <si>
    <t xml:space="preserve"> 2960604</t>
  </si>
  <si>
    <t>glycoside hydrolase family 25 protein</t>
  </si>
  <si>
    <t>BVU_RS11515</t>
  </si>
  <si>
    <t xml:space="preserve">BVU_2288  </t>
  </si>
  <si>
    <t xml:space="preserve">     2960650</t>
  </si>
  <si>
    <t xml:space="preserve"> 2961018</t>
  </si>
  <si>
    <t>YccF domain-containing protein</t>
  </si>
  <si>
    <t>BVU_RS11520</t>
  </si>
  <si>
    <t xml:space="preserve">BVU_2289  </t>
  </si>
  <si>
    <t xml:space="preserve">     2961240</t>
  </si>
  <si>
    <t xml:space="preserve"> 2962085</t>
  </si>
  <si>
    <t>prmA</t>
  </si>
  <si>
    <t>50S ribosomal protein L11 methyltransferase</t>
  </si>
  <si>
    <t>BVU_RS11525</t>
  </si>
  <si>
    <t xml:space="preserve">BVU_2290  </t>
  </si>
  <si>
    <t xml:space="preserve">     2962096</t>
  </si>
  <si>
    <t xml:space="preserve"> 2962356</t>
  </si>
  <si>
    <t>BVU_RS11530</t>
  </si>
  <si>
    <t xml:space="preserve">     2962587</t>
  </si>
  <si>
    <t xml:space="preserve"> &gt;2963273</t>
  </si>
  <si>
    <t xml:space="preserve"> DUF3874 domain-containing protein</t>
  </si>
  <si>
    <t>BVU_RS11535</t>
  </si>
  <si>
    <t xml:space="preserve">BVU_2292  </t>
  </si>
  <si>
    <t xml:space="preserve">     2963342</t>
  </si>
  <si>
    <t xml:space="preserve"> 2965018</t>
  </si>
  <si>
    <t>BVU_RS11540</t>
  </si>
  <si>
    <t xml:space="preserve">BVU_2293  </t>
  </si>
  <si>
    <t xml:space="preserve">     2965078</t>
  </si>
  <si>
    <t xml:space="preserve"> 2966103</t>
  </si>
  <si>
    <t>BVU_RS11545</t>
  </si>
  <si>
    <t xml:space="preserve">BVU_2295  </t>
  </si>
  <si>
    <t xml:space="preserve">     2966328</t>
  </si>
  <si>
    <t xml:space="preserve"> 2967296</t>
  </si>
  <si>
    <t>BVU_RS11550</t>
  </si>
  <si>
    <t xml:space="preserve">BVU_2296  </t>
  </si>
  <si>
    <t xml:space="preserve">     2967495</t>
  </si>
  <si>
    <t xml:space="preserve"> 2969228</t>
  </si>
  <si>
    <t>BVU_RS11555</t>
  </si>
  <si>
    <t xml:space="preserve">BVU_2297  </t>
  </si>
  <si>
    <t xml:space="preserve">     2969247</t>
  </si>
  <si>
    <t xml:space="preserve"> 2969948</t>
  </si>
  <si>
    <t>BVU_RS11560</t>
  </si>
  <si>
    <t xml:space="preserve">BVU_2298  </t>
  </si>
  <si>
    <t xml:space="preserve">     2970280</t>
  </si>
  <si>
    <t xml:space="preserve"> 2971296</t>
  </si>
  <si>
    <t>BVU_RS11565</t>
  </si>
  <si>
    <t xml:space="preserve">BVU_2299  </t>
  </si>
  <si>
    <t xml:space="preserve">     2971606</t>
  </si>
  <si>
    <t xml:space="preserve"> 2972193</t>
  </si>
  <si>
    <t>BVU_RS11570</t>
  </si>
  <si>
    <t xml:space="preserve">BVU_2300  </t>
  </si>
  <si>
    <t xml:space="preserve">     2972901</t>
  </si>
  <si>
    <t xml:space="preserve"> 2973653</t>
  </si>
  <si>
    <t>BVU_RS11575</t>
  </si>
  <si>
    <t xml:space="preserve">BVU_2301  </t>
  </si>
  <si>
    <t xml:space="preserve">     2973704</t>
  </si>
  <si>
    <t xml:space="preserve"> 2974504</t>
  </si>
  <si>
    <t>BVU_RS11580</t>
  </si>
  <si>
    <t xml:space="preserve">BVU_2302  </t>
  </si>
  <si>
    <t xml:space="preserve">     &lt;2974830</t>
  </si>
  <si>
    <t xml:space="preserve"> helicase</t>
  </si>
  <si>
    <t>BVU_RS11590</t>
  </si>
  <si>
    <t xml:space="preserve">BVU_2303  </t>
  </si>
  <si>
    <t xml:space="preserve">     2976642</t>
  </si>
  <si>
    <t xml:space="preserve"> 2977265</t>
  </si>
  <si>
    <t>BVU_RS11595</t>
  </si>
  <si>
    <t xml:space="preserve">BVU_2304  </t>
  </si>
  <si>
    <t xml:space="preserve">     2977640</t>
  </si>
  <si>
    <t xml:space="preserve"> 2979040</t>
  </si>
  <si>
    <t>BVU_RS11600</t>
  </si>
  <si>
    <t xml:space="preserve">BVU_2305  </t>
  </si>
  <si>
    <t xml:space="preserve">     2979084</t>
  </si>
  <si>
    <t xml:space="preserve"> 2980655</t>
  </si>
  <si>
    <t>BVU_RS11605</t>
  </si>
  <si>
    <t xml:space="preserve">BVU_2306  </t>
  </si>
  <si>
    <t xml:space="preserve">     2980728</t>
  </si>
  <si>
    <t xml:space="preserve"> 2981855</t>
  </si>
  <si>
    <t>DUF4421 domain-containing protein</t>
  </si>
  <si>
    <t>BVU_RS11610</t>
  </si>
  <si>
    <t xml:space="preserve">BVU_2307  </t>
  </si>
  <si>
    <t xml:space="preserve">     2981865</t>
  </si>
  <si>
    <t xml:space="preserve"> 2982854</t>
  </si>
  <si>
    <t>BVU_RS11615</t>
  </si>
  <si>
    <t xml:space="preserve">BVU_2308  </t>
  </si>
  <si>
    <t xml:space="preserve">     2982943</t>
  </si>
  <si>
    <t xml:space="preserve"> 2983761</t>
  </si>
  <si>
    <t>transporter substrate-binding domain-containing protein</t>
  </si>
  <si>
    <t>BVU_RS11620</t>
  </si>
  <si>
    <t xml:space="preserve">BVU_2309  </t>
  </si>
  <si>
    <t xml:space="preserve">     2983770</t>
  </si>
  <si>
    <t xml:space="preserve"> 2985881</t>
  </si>
  <si>
    <t>putative porin</t>
  </si>
  <si>
    <t>BVU_RS11625</t>
  </si>
  <si>
    <t xml:space="preserve">BVU_2310  </t>
  </si>
  <si>
    <t xml:space="preserve">     2985975</t>
  </si>
  <si>
    <t xml:space="preserve"> 2986517</t>
  </si>
  <si>
    <t>2-oxoacid:acceptor oxidoreductase family protein</t>
  </si>
  <si>
    <t>BVU_RS11630</t>
  </si>
  <si>
    <t xml:space="preserve">BVU_2311  </t>
  </si>
  <si>
    <t xml:space="preserve">     2986531</t>
  </si>
  <si>
    <t xml:space="preserve"> 2987295</t>
  </si>
  <si>
    <t>BVU_RS22545</t>
  </si>
  <si>
    <t xml:space="preserve">BVU_2312  </t>
  </si>
  <si>
    <t xml:space="preserve">     2987314</t>
  </si>
  <si>
    <t xml:space="preserve"> 2987481</t>
  </si>
  <si>
    <t>BVU_RS11635</t>
  </si>
  <si>
    <t xml:space="preserve">BVU_2313  </t>
  </si>
  <si>
    <t xml:space="preserve">     2987488</t>
  </si>
  <si>
    <t xml:space="preserve"> 2988570</t>
  </si>
  <si>
    <t>3-methyl-2-oxobutanoate dehydrogenase subunit VorB</t>
  </si>
  <si>
    <t>BVU_RS11640</t>
  </si>
  <si>
    <t xml:space="preserve">BVU_2314  </t>
  </si>
  <si>
    <t xml:space="preserve">     2988582</t>
  </si>
  <si>
    <t xml:space="preserve"> 2988812</t>
  </si>
  <si>
    <t>BVU_RS11645</t>
  </si>
  <si>
    <t xml:space="preserve">BVU_2315  </t>
  </si>
  <si>
    <t xml:space="preserve">     2988823</t>
  </si>
  <si>
    <t xml:space="preserve"> 2989119</t>
  </si>
  <si>
    <t>BVU_RS11650</t>
  </si>
  <si>
    <t xml:space="preserve">BVU_2316  </t>
  </si>
  <si>
    <t xml:space="preserve">     2989484</t>
  </si>
  <si>
    <t xml:space="preserve"> 2990581</t>
  </si>
  <si>
    <t>DUF4468 domain-containing protein</t>
  </si>
  <si>
    <t>BVU_RS11655</t>
  </si>
  <si>
    <t xml:space="preserve">BVU_2317  </t>
  </si>
  <si>
    <t xml:space="preserve">     2990688</t>
  </si>
  <si>
    <t xml:space="preserve"> 2991122</t>
  </si>
  <si>
    <t>rpiB</t>
  </si>
  <si>
    <t xml:space="preserve">5.3.1.6  </t>
  </si>
  <si>
    <t>ribose 5-phosphate isomerase B</t>
  </si>
  <si>
    <t>BVU_RS11660</t>
  </si>
  <si>
    <t xml:space="preserve">BVU_2318  </t>
  </si>
  <si>
    <t xml:space="preserve">     2991119</t>
  </si>
  <si>
    <t xml:space="preserve"> 2993131</t>
  </si>
  <si>
    <t>BVU_RS11665</t>
  </si>
  <si>
    <t xml:space="preserve">BVU_2319  </t>
  </si>
  <si>
    <t xml:space="preserve">     2993266</t>
  </si>
  <si>
    <t xml:space="preserve"> 2994864</t>
  </si>
  <si>
    <t>FGGY-family carbohydrate kinase</t>
  </si>
  <si>
    <t>BVU_RS11670</t>
  </si>
  <si>
    <t xml:space="preserve">BVU_2320  </t>
  </si>
  <si>
    <t xml:space="preserve">     2994967</t>
  </si>
  <si>
    <t xml:space="preserve"> 2996496</t>
  </si>
  <si>
    <t>araA</t>
  </si>
  <si>
    <t xml:space="preserve">5.3.1.4  </t>
  </si>
  <si>
    <t>L-arabinose isomerase</t>
  </si>
  <si>
    <t>BVU_RS11675</t>
  </si>
  <si>
    <t xml:space="preserve">BVU_2321  </t>
  </si>
  <si>
    <t xml:space="preserve">     2996536</t>
  </si>
  <si>
    <t xml:space="preserve"> 2997222</t>
  </si>
  <si>
    <t>L-ribulose-5-phosphate 4-epimerase</t>
  </si>
  <si>
    <t>BVU_RS11680</t>
  </si>
  <si>
    <t xml:space="preserve">BVU_2322  </t>
  </si>
  <si>
    <t xml:space="preserve">     2997293</t>
  </si>
  <si>
    <t xml:space="preserve"> 2997970</t>
  </si>
  <si>
    <t>BVU_RS11685</t>
  </si>
  <si>
    <t xml:space="preserve">BVU_2323  </t>
  </si>
  <si>
    <t xml:space="preserve">     2998046</t>
  </si>
  <si>
    <t xml:space="preserve"> 2999788</t>
  </si>
  <si>
    <t>sodium:solute symporter</t>
  </si>
  <si>
    <t>BVU_RS11690</t>
  </si>
  <si>
    <t xml:space="preserve">BVU_2324  </t>
  </si>
  <si>
    <t xml:space="preserve">     2999815</t>
  </si>
  <si>
    <t xml:space="preserve"> 3000969</t>
  </si>
  <si>
    <t>BVU_RS11695</t>
  </si>
  <si>
    <t xml:space="preserve">BVU_2325  </t>
  </si>
  <si>
    <t xml:space="preserve">     3001166</t>
  </si>
  <si>
    <t xml:space="preserve"> 3002320</t>
  </si>
  <si>
    <t>galK</t>
  </si>
  <si>
    <t xml:space="preserve">2.7.1.6  </t>
  </si>
  <si>
    <t>galactokinase</t>
  </si>
  <si>
    <t>BVU_RS11700</t>
  </si>
  <si>
    <t xml:space="preserve">BVU_2326  </t>
  </si>
  <si>
    <t xml:space="preserve">     3002361</t>
  </si>
  <si>
    <t xml:space="preserve"> 3003701</t>
  </si>
  <si>
    <t>BVU_RS11705</t>
  </si>
  <si>
    <t xml:space="preserve">BVU_2327  </t>
  </si>
  <si>
    <t xml:space="preserve">     3003748</t>
  </si>
  <si>
    <t xml:space="preserve"> 3004842</t>
  </si>
  <si>
    <t>BVU_RS11710</t>
  </si>
  <si>
    <t xml:space="preserve">BVU_2328  </t>
  </si>
  <si>
    <t xml:space="preserve">     3004937</t>
  </si>
  <si>
    <t xml:space="preserve"> 3006223</t>
  </si>
  <si>
    <t>bifunctional folylpolyglutamate synthase/dihydrofolate synthase</t>
  </si>
  <si>
    <t>BVU_RS11715</t>
  </si>
  <si>
    <t xml:space="preserve">BVU_2329  </t>
  </si>
  <si>
    <t xml:space="preserve">     3006318</t>
  </si>
  <si>
    <t xml:space="preserve"> 3007493</t>
  </si>
  <si>
    <t>dnaJ</t>
  </si>
  <si>
    <t>BVU_RS11720</t>
  </si>
  <si>
    <t xml:space="preserve">BVU_2330  </t>
  </si>
  <si>
    <t xml:space="preserve">     3007513</t>
  </si>
  <si>
    <t xml:space="preserve"> 3008133</t>
  </si>
  <si>
    <t>grpE</t>
  </si>
  <si>
    <t>nucleotide exchange factor GrpE</t>
  </si>
  <si>
    <t>BVU_RS11725</t>
  </si>
  <si>
    <t xml:space="preserve">BVU_2331  </t>
  </si>
  <si>
    <t xml:space="preserve">     3008311</t>
  </si>
  <si>
    <t xml:space="preserve"> 3009930</t>
  </si>
  <si>
    <t>BVU_RS11730</t>
  </si>
  <si>
    <t xml:space="preserve">BVU_2332  </t>
  </si>
  <si>
    <t xml:space="preserve">     3010120</t>
  </si>
  <si>
    <t xml:space="preserve"> 3011631</t>
  </si>
  <si>
    <t>BVU_RS11735</t>
  </si>
  <si>
    <t xml:space="preserve">BVU_2333  </t>
  </si>
  <si>
    <t xml:space="preserve">     3011698</t>
  </si>
  <si>
    <t xml:space="preserve"> 3012750</t>
  </si>
  <si>
    <t>winged helix DNA-binding domain-containing protein</t>
  </si>
  <si>
    <t>BVU_RS11740</t>
  </si>
  <si>
    <t xml:space="preserve">BVU_2334  </t>
  </si>
  <si>
    <t xml:space="preserve">     3012747</t>
  </si>
  <si>
    <t xml:space="preserve"> 3013226</t>
  </si>
  <si>
    <t xml:space="preserve">3.5.4.5  </t>
  </si>
  <si>
    <t>cytidine deaminase</t>
  </si>
  <si>
    <t>BVU_RS11745</t>
  </si>
  <si>
    <t xml:space="preserve">BVU_2335  </t>
  </si>
  <si>
    <t xml:space="preserve">     3013445</t>
  </si>
  <si>
    <t xml:space="preserve"> 3013768</t>
  </si>
  <si>
    <t>heavy metal-binding domain-containing protein</t>
  </si>
  <si>
    <t>BVU_RS11750</t>
  </si>
  <si>
    <t xml:space="preserve">BVU_2336  </t>
  </si>
  <si>
    <t xml:space="preserve">     3013838</t>
  </si>
  <si>
    <t xml:space="preserve"> 3014449</t>
  </si>
  <si>
    <t>DUF4476 domain-containing protein</t>
  </si>
  <si>
    <t>BVU_RS11755</t>
  </si>
  <si>
    <t xml:space="preserve">BVU_2337  </t>
  </si>
  <si>
    <t xml:space="preserve">     3014483</t>
  </si>
  <si>
    <t xml:space="preserve"> 3015154</t>
  </si>
  <si>
    <t>BVU_RS11760</t>
  </si>
  <si>
    <t xml:space="preserve">BVU_2338  </t>
  </si>
  <si>
    <t xml:space="preserve">     3015462</t>
  </si>
  <si>
    <t xml:space="preserve"> 3015998</t>
  </si>
  <si>
    <t>BVU_RS11765</t>
  </si>
  <si>
    <t xml:space="preserve">BVU_2339  </t>
  </si>
  <si>
    <t xml:space="preserve">     3016006</t>
  </si>
  <si>
    <t xml:space="preserve"> 3016368</t>
  </si>
  <si>
    <t>BVU_RS11770</t>
  </si>
  <si>
    <t xml:space="preserve">BVU_2340  </t>
  </si>
  <si>
    <t xml:space="preserve">     3016390</t>
  </si>
  <si>
    <t xml:space="preserve"> 3016938</t>
  </si>
  <si>
    <t>BVU_RS11775</t>
  </si>
  <si>
    <t xml:space="preserve">BVU_2341  </t>
  </si>
  <si>
    <t xml:space="preserve">     3017094</t>
  </si>
  <si>
    <t xml:space="preserve"> 3017735</t>
  </si>
  <si>
    <t>carbohydrate-binding family 9-like protein</t>
  </si>
  <si>
    <t>BVU_RS11780</t>
  </si>
  <si>
    <t xml:space="preserve">BVU_2342  </t>
  </si>
  <si>
    <t xml:space="preserve">     3017841</t>
  </si>
  <si>
    <t xml:space="preserve"> 3018737</t>
  </si>
  <si>
    <t>glucosaminidase domain-containing protein</t>
  </si>
  <si>
    <t>BVU_RS11785</t>
  </si>
  <si>
    <t xml:space="preserve">BVU_2343  </t>
  </si>
  <si>
    <t xml:space="preserve">     3018899</t>
  </si>
  <si>
    <t xml:space="preserve"> 3020146</t>
  </si>
  <si>
    <t>BVU_RS11790</t>
  </si>
  <si>
    <t xml:space="preserve">BVU_2344  </t>
  </si>
  <si>
    <t xml:space="preserve">     3020273</t>
  </si>
  <si>
    <t xml:space="preserve"> 3021574</t>
  </si>
  <si>
    <t>BVU_RS11795</t>
  </si>
  <si>
    <t xml:space="preserve">BVU_2345  </t>
  </si>
  <si>
    <t xml:space="preserve">     3021590</t>
  </si>
  <si>
    <t xml:space="preserve"> 3022870</t>
  </si>
  <si>
    <t>BVU_RS11800</t>
  </si>
  <si>
    <t xml:space="preserve">BVU_2346  </t>
  </si>
  <si>
    <t xml:space="preserve">     3022989</t>
  </si>
  <si>
    <t xml:space="preserve"> 3023654</t>
  </si>
  <si>
    <t>BVU_RS11805</t>
  </si>
  <si>
    <t xml:space="preserve">BVU_2347  </t>
  </si>
  <si>
    <t xml:space="preserve">     3023698</t>
  </si>
  <si>
    <t xml:space="preserve"> 3024990</t>
  </si>
  <si>
    <t>BVU_RS11810</t>
  </si>
  <si>
    <t xml:space="preserve">BVU_2348  </t>
  </si>
  <si>
    <t xml:space="preserve">     3025022</t>
  </si>
  <si>
    <t xml:space="preserve"> 3026272</t>
  </si>
  <si>
    <t>BVU_RS11815</t>
  </si>
  <si>
    <t xml:space="preserve">BVU_2349  </t>
  </si>
  <si>
    <t xml:space="preserve">     3026312</t>
  </si>
  <si>
    <t xml:space="preserve"> 3027592</t>
  </si>
  <si>
    <t>BVU_RS11820</t>
  </si>
  <si>
    <t xml:space="preserve">BVU_2350  </t>
  </si>
  <si>
    <t xml:space="preserve">     3027596</t>
  </si>
  <si>
    <t xml:space="preserve"> 3028867</t>
  </si>
  <si>
    <t>BVU_RS11825</t>
  </si>
  <si>
    <t xml:space="preserve">BVU_2351  </t>
  </si>
  <si>
    <t xml:space="preserve">     3028890</t>
  </si>
  <si>
    <t xml:space="preserve"> 3030146</t>
  </si>
  <si>
    <t>BVU_RS11830</t>
  </si>
  <si>
    <t xml:space="preserve">BVU_2352  </t>
  </si>
  <si>
    <t xml:space="preserve">     3030160</t>
  </si>
  <si>
    <t xml:space="preserve"> 3031404</t>
  </si>
  <si>
    <t>BVU_RS11835</t>
  </si>
  <si>
    <t xml:space="preserve">BVU_2353  </t>
  </si>
  <si>
    <t xml:space="preserve">     3031558</t>
  </si>
  <si>
    <t xml:space="preserve"> 3033042</t>
  </si>
  <si>
    <t>BVU_RS11840</t>
  </si>
  <si>
    <t xml:space="preserve">BVU_2354  </t>
  </si>
  <si>
    <t xml:space="preserve">     3033128</t>
  </si>
  <si>
    <t xml:space="preserve"> 3034483</t>
  </si>
  <si>
    <t>BVU_RS11845</t>
  </si>
  <si>
    <t xml:space="preserve">BVU_2355  </t>
  </si>
  <si>
    <t xml:space="preserve">     3034506</t>
  </si>
  <si>
    <t xml:space="preserve"> 3035801</t>
  </si>
  <si>
    <t>BVU_RS21645</t>
  </si>
  <si>
    <t xml:space="preserve">     3036043</t>
  </si>
  <si>
    <t xml:space="preserve"> 3036210</t>
  </si>
  <si>
    <t>BVU_RS11855</t>
  </si>
  <si>
    <t xml:space="preserve">     3036862</t>
  </si>
  <si>
    <t xml:space="preserve"> 3037050</t>
  </si>
  <si>
    <t>BVU_RS22465</t>
  </si>
  <si>
    <t xml:space="preserve">     3037119</t>
  </si>
  <si>
    <t xml:space="preserve"> 3037256</t>
  </si>
  <si>
    <t>BVU_RS11860</t>
  </si>
  <si>
    <t xml:space="preserve">BVU_2357  </t>
  </si>
  <si>
    <t xml:space="preserve">     3037272</t>
  </si>
  <si>
    <t xml:space="preserve"> 3038651</t>
  </si>
  <si>
    <t>transglycosylase SLT domain-containing protein</t>
  </si>
  <si>
    <t>BVU_RS11865</t>
  </si>
  <si>
    <t xml:space="preserve">BVU_2358  </t>
  </si>
  <si>
    <t xml:space="preserve">     3038648</t>
  </si>
  <si>
    <t xml:space="preserve"> 3039259</t>
  </si>
  <si>
    <t>udk</t>
  </si>
  <si>
    <t xml:space="preserve">2.7.1.48  </t>
  </si>
  <si>
    <t>uridine kinase</t>
  </si>
  <si>
    <t>BVU_RS11870</t>
  </si>
  <si>
    <t xml:space="preserve">BVU_2359  </t>
  </si>
  <si>
    <t xml:space="preserve">     3039365</t>
  </si>
  <si>
    <t xml:space="preserve"> 3039664</t>
  </si>
  <si>
    <t>Dabb family protein</t>
  </si>
  <si>
    <t>BVU_RS11875</t>
  </si>
  <si>
    <t xml:space="preserve">BVU_2360  </t>
  </si>
  <si>
    <t xml:space="preserve">     3039675</t>
  </si>
  <si>
    <t xml:space="preserve"> 3040166</t>
  </si>
  <si>
    <t>BVU_RS11880</t>
  </si>
  <si>
    <t xml:space="preserve">BVU_2361  </t>
  </si>
  <si>
    <t xml:space="preserve">     3040395</t>
  </si>
  <si>
    <t xml:space="preserve"> 3041246</t>
  </si>
  <si>
    <t>hisG</t>
  </si>
  <si>
    <t xml:space="preserve">2.4.2.17  </t>
  </si>
  <si>
    <t>ATP phosphoribosyltransferase</t>
  </si>
  <si>
    <t>BVU_RS11885</t>
  </si>
  <si>
    <t xml:space="preserve">BVU_2362  </t>
  </si>
  <si>
    <t xml:space="preserve">     3041296</t>
  </si>
  <si>
    <t xml:space="preserve"> 3042576</t>
  </si>
  <si>
    <t>hisD</t>
  </si>
  <si>
    <t xml:space="preserve">1.1.1.23  </t>
  </si>
  <si>
    <t>histidinol dehydrogenase</t>
  </si>
  <si>
    <t>BVU_RS11890</t>
  </si>
  <si>
    <t xml:space="preserve">BVU_2363  </t>
  </si>
  <si>
    <t xml:space="preserve">     3042579</t>
  </si>
  <si>
    <t xml:space="preserve"> 3043619</t>
  </si>
  <si>
    <t>hisC</t>
  </si>
  <si>
    <t xml:space="preserve">2.6.1.9  </t>
  </si>
  <si>
    <t>histidinol-phosphate transaminase</t>
  </si>
  <si>
    <t>BVU_RS11895</t>
  </si>
  <si>
    <t xml:space="preserve">BVU_2364  </t>
  </si>
  <si>
    <t xml:space="preserve">     3043623</t>
  </si>
  <si>
    <t xml:space="preserve"> 3044741</t>
  </si>
  <si>
    <t>hisB</t>
  </si>
  <si>
    <t xml:space="preserve">3.1.3.15 </t>
  </si>
  <si>
    <t>bifunctional histidinol-phosphatase/imidazoleglycerol-phosphate dehydratase HisB</t>
  </si>
  <si>
    <t>BVU_RS11900</t>
  </si>
  <si>
    <t xml:space="preserve">BVU_2365  </t>
  </si>
  <si>
    <t xml:space="preserve">     3044831</t>
  </si>
  <si>
    <t xml:space="preserve"> 3046756</t>
  </si>
  <si>
    <t xml:space="preserve">6.3.1.5  </t>
  </si>
  <si>
    <t>NAD(+) synthase</t>
  </si>
  <si>
    <t>BVU_RS11905</t>
  </si>
  <si>
    <t xml:space="preserve">BVU_2366  </t>
  </si>
  <si>
    <t xml:space="preserve">     3046921</t>
  </si>
  <si>
    <t xml:space="preserve"> 3047331</t>
  </si>
  <si>
    <t>BVU_RS11910</t>
  </si>
  <si>
    <t xml:space="preserve">BVU_2367  </t>
  </si>
  <si>
    <t xml:space="preserve">     3047409</t>
  </si>
  <si>
    <t xml:space="preserve"> 3047960</t>
  </si>
  <si>
    <t>NADH peroxidase</t>
  </si>
  <si>
    <t>BVU_RS11915</t>
  </si>
  <si>
    <t xml:space="preserve">BVU_2368  </t>
  </si>
  <si>
    <t xml:space="preserve">     3048064</t>
  </si>
  <si>
    <t xml:space="preserve"> 3048522</t>
  </si>
  <si>
    <t>BVU_RS11920</t>
  </si>
  <si>
    <t xml:space="preserve">BVU_2369  </t>
  </si>
  <si>
    <t xml:space="preserve">     3048526</t>
  </si>
  <si>
    <t xml:space="preserve"> 3048822</t>
  </si>
  <si>
    <t>BVU_RS11925</t>
  </si>
  <si>
    <t xml:space="preserve">BVU_2370  </t>
  </si>
  <si>
    <t xml:space="preserve">     3048941</t>
  </si>
  <si>
    <t xml:space="preserve"> 3049555</t>
  </si>
  <si>
    <t>BVU_RS11930</t>
  </si>
  <si>
    <t xml:space="preserve">BVU_2371  </t>
  </si>
  <si>
    <t xml:space="preserve">     3049578</t>
  </si>
  <si>
    <t xml:space="preserve"> 3049805</t>
  </si>
  <si>
    <t>BVU_RS11935</t>
  </si>
  <si>
    <t xml:space="preserve">BVU_2372  </t>
  </si>
  <si>
    <t xml:space="preserve">     3050027</t>
  </si>
  <si>
    <t xml:space="preserve"> 3051484</t>
  </si>
  <si>
    <t>BVU_RS11940</t>
  </si>
  <si>
    <t xml:space="preserve">BVU_2373  </t>
  </si>
  <si>
    <t xml:space="preserve">     3051490</t>
  </si>
  <si>
    <t xml:space="preserve"> 3052500</t>
  </si>
  <si>
    <t>endonuclease</t>
  </si>
  <si>
    <t>BVU_RS11945</t>
  </si>
  <si>
    <t xml:space="preserve">BVU_2374  </t>
  </si>
  <si>
    <t xml:space="preserve">     3052577</t>
  </si>
  <si>
    <t xml:space="preserve"> 3053050</t>
  </si>
  <si>
    <t>rlmH</t>
  </si>
  <si>
    <t>23S rRNA (pseudouridine(1915)-N(3))-methyltransferase RlmH</t>
  </si>
  <si>
    <t>BVU_RS11950</t>
  </si>
  <si>
    <t xml:space="preserve">BVU_2375  </t>
  </si>
  <si>
    <t xml:space="preserve">     3053131</t>
  </si>
  <si>
    <t xml:space="preserve"> 3053982</t>
  </si>
  <si>
    <t>nadC</t>
  </si>
  <si>
    <t xml:space="preserve">2.4.2.19  </t>
  </si>
  <si>
    <t>carboxylating nicotinate-nucleotide diphosphorylase</t>
  </si>
  <si>
    <t>BVU_RS11955</t>
  </si>
  <si>
    <t xml:space="preserve">BVU_2376  </t>
  </si>
  <si>
    <t xml:space="preserve">     3054382</t>
  </si>
  <si>
    <t xml:space="preserve"> 3054978</t>
  </si>
  <si>
    <t>DUF4923 family protein</t>
  </si>
  <si>
    <t>BVU_RS11960</t>
  </si>
  <si>
    <t xml:space="preserve">BVU_2377  </t>
  </si>
  <si>
    <t xml:space="preserve">     3055173</t>
  </si>
  <si>
    <t xml:space="preserve"> 3056216</t>
  </si>
  <si>
    <t>recA</t>
  </si>
  <si>
    <t>recombinase RecA</t>
  </si>
  <si>
    <t>BVU_RS11965</t>
  </si>
  <si>
    <t xml:space="preserve">BVU_2378  </t>
  </si>
  <si>
    <t xml:space="preserve">     3056229</t>
  </si>
  <si>
    <t xml:space="preserve"> 3056675</t>
  </si>
  <si>
    <t>bcp</t>
  </si>
  <si>
    <t xml:space="preserve">1.11.1.24  </t>
  </si>
  <si>
    <t>thioredoxin-dependent thiol peroxidase</t>
  </si>
  <si>
    <t>BVU_RS11970</t>
  </si>
  <si>
    <t xml:space="preserve">BVU_2379  </t>
  </si>
  <si>
    <t xml:space="preserve">     3056743</t>
  </si>
  <si>
    <t xml:space="preserve"> 3057936</t>
  </si>
  <si>
    <t>saccharopine dehydrogenase family protein</t>
  </si>
  <si>
    <t>BVU_RS11975</t>
  </si>
  <si>
    <t xml:space="preserve">BVU_2380  </t>
  </si>
  <si>
    <t xml:space="preserve">     3058020</t>
  </si>
  <si>
    <t xml:space="preserve"> 3059273</t>
  </si>
  <si>
    <t>BVU_RS11980</t>
  </si>
  <si>
    <t xml:space="preserve">BVU_2381  </t>
  </si>
  <si>
    <t xml:space="preserve">     3059398</t>
  </si>
  <si>
    <t xml:space="preserve"> 3060189</t>
  </si>
  <si>
    <t>META domain-containing protein</t>
  </si>
  <si>
    <t>BVU_RS11985</t>
  </si>
  <si>
    <t xml:space="preserve">BVU_2382  </t>
  </si>
  <si>
    <t xml:space="preserve">     3060518</t>
  </si>
  <si>
    <t xml:space="preserve"> 3062434</t>
  </si>
  <si>
    <t>dnaK</t>
  </si>
  <si>
    <t>molecular chaperone DnaK</t>
  </si>
  <si>
    <t>BVU_RS11990</t>
  </si>
  <si>
    <t xml:space="preserve">BVU_2383  </t>
  </si>
  <si>
    <t xml:space="preserve">     3062534</t>
  </si>
  <si>
    <t xml:space="preserve"> 3063640</t>
  </si>
  <si>
    <t>haloacid dehalogenase-like hydrolase</t>
  </si>
  <si>
    <t>BVU_RS11995</t>
  </si>
  <si>
    <t xml:space="preserve">BVU_2384  </t>
  </si>
  <si>
    <t xml:space="preserve">     3063800</t>
  </si>
  <si>
    <t xml:space="preserve"> 3064517</t>
  </si>
  <si>
    <t>BVU_RS12000</t>
  </si>
  <si>
    <t xml:space="preserve">BVU_2385  </t>
  </si>
  <si>
    <t xml:space="preserve">     3064534</t>
  </si>
  <si>
    <t xml:space="preserve"> 3066075</t>
  </si>
  <si>
    <t>putative DNA binding domain-containing protein</t>
  </si>
  <si>
    <t>BVU_RS12005</t>
  </si>
  <si>
    <t xml:space="preserve">BVU_2386  </t>
  </si>
  <si>
    <t xml:space="preserve">     3066555</t>
  </si>
  <si>
    <t xml:space="preserve"> 3067490</t>
  </si>
  <si>
    <t>BVU_RS12010</t>
  </si>
  <si>
    <t xml:space="preserve">BVU_2387  </t>
  </si>
  <si>
    <t xml:space="preserve">     3067787</t>
  </si>
  <si>
    <t xml:space="preserve"> 3068437</t>
  </si>
  <si>
    <t>BVU_RS12015</t>
  </si>
  <si>
    <t xml:space="preserve">BVU_2388  </t>
  </si>
  <si>
    <t xml:space="preserve">     3068455</t>
  </si>
  <si>
    <t xml:space="preserve"> 3068889</t>
  </si>
  <si>
    <t>BVU_RS12020</t>
  </si>
  <si>
    <t xml:space="preserve">BVU_2389  </t>
  </si>
  <si>
    <t xml:space="preserve">     3068915</t>
  </si>
  <si>
    <t xml:space="preserve"> 3069715</t>
  </si>
  <si>
    <t>BVU_RS12025</t>
  </si>
  <si>
    <t xml:space="preserve">BVU_2390  </t>
  </si>
  <si>
    <t xml:space="preserve">     3069753</t>
  </si>
  <si>
    <t xml:space="preserve"> 3072164</t>
  </si>
  <si>
    <t>tyrosine-protein kinase</t>
  </si>
  <si>
    <t>BVU_RS12030</t>
  </si>
  <si>
    <t xml:space="preserve">     3072209</t>
  </si>
  <si>
    <t xml:space="preserve">4   </t>
  </si>
  <si>
    <t xml:space="preserve"> undecaprenyl-phosphate glucose phosphotransferase</t>
  </si>
  <si>
    <t>BVU_RS12035</t>
  </si>
  <si>
    <t xml:space="preserve">BVU_2391  </t>
  </si>
  <si>
    <t xml:space="preserve">     3072886</t>
  </si>
  <si>
    <t xml:space="preserve"> 3074424</t>
  </si>
  <si>
    <t>BVU_RS12040</t>
  </si>
  <si>
    <t xml:space="preserve">BVU_2392  </t>
  </si>
  <si>
    <t xml:space="preserve">     3074421</t>
  </si>
  <si>
    <t xml:space="preserve"> 3075560</t>
  </si>
  <si>
    <t>Coenzyme F420 hydrogenase/dehydrogenase, beta subunit C-terminal domain</t>
  </si>
  <si>
    <t>BVU_RS12045</t>
  </si>
  <si>
    <t xml:space="preserve">BVU_2393  </t>
  </si>
  <si>
    <t xml:space="preserve">     3075573</t>
  </si>
  <si>
    <t xml:space="preserve"> 3076682</t>
  </si>
  <si>
    <t>polysaccharide pyruvyl transferase family protein</t>
  </si>
  <si>
    <t>BVU_RS12050</t>
  </si>
  <si>
    <t xml:space="preserve">BVU_2394  </t>
  </si>
  <si>
    <t xml:space="preserve">     3076745</t>
  </si>
  <si>
    <t xml:space="preserve"> 3077995</t>
  </si>
  <si>
    <t>oligosaccharide repeat unit polymerase</t>
  </si>
  <si>
    <t>BVU_RS12055</t>
  </si>
  <si>
    <t xml:space="preserve">BVU_2395  </t>
  </si>
  <si>
    <t xml:space="preserve">     3078005</t>
  </si>
  <si>
    <t xml:space="preserve"> 3078943</t>
  </si>
  <si>
    <t>BVU_RS12060</t>
  </si>
  <si>
    <t xml:space="preserve">BVU_2396  </t>
  </si>
  <si>
    <t xml:space="preserve">     3078940</t>
  </si>
  <si>
    <t xml:space="preserve"> 3080010</t>
  </si>
  <si>
    <t>BVU_RS12065</t>
  </si>
  <si>
    <t xml:space="preserve">BVU_2397  </t>
  </si>
  <si>
    <t xml:space="preserve">     3079994</t>
  </si>
  <si>
    <t xml:space="preserve"> 3081184</t>
  </si>
  <si>
    <t>BVU_RS12070</t>
  </si>
  <si>
    <t xml:space="preserve">BVU_2398  </t>
  </si>
  <si>
    <t xml:space="preserve">     3081190</t>
  </si>
  <si>
    <t xml:space="preserve"> 3082287</t>
  </si>
  <si>
    <t>BVU_RS12075</t>
  </si>
  <si>
    <t xml:space="preserve">BVU_2399  </t>
  </si>
  <si>
    <t xml:space="preserve">     3082668</t>
  </si>
  <si>
    <t xml:space="preserve"> 3083894</t>
  </si>
  <si>
    <t>BVU_RS12080</t>
  </si>
  <si>
    <t xml:space="preserve">BVU_2400  </t>
  </si>
  <si>
    <t xml:space="preserve">     3083999</t>
  </si>
  <si>
    <t xml:space="preserve"> 3085129</t>
  </si>
  <si>
    <t>DUF1972 domain-containing protein</t>
  </si>
  <si>
    <t>BVU_RS12085</t>
  </si>
  <si>
    <t xml:space="preserve">     3085172</t>
  </si>
  <si>
    <t xml:space="preserve"> 3085393</t>
  </si>
  <si>
    <t>BVU_RS12090</t>
  </si>
  <si>
    <t xml:space="preserve">BVU_2401  </t>
  </si>
  <si>
    <t xml:space="preserve">     3085421</t>
  </si>
  <si>
    <t xml:space="preserve"> 3086230</t>
  </si>
  <si>
    <t>BVU_RS12095</t>
  </si>
  <si>
    <t xml:space="preserve">BVU_2402  </t>
  </si>
  <si>
    <t xml:space="preserve">     3086252</t>
  </si>
  <si>
    <t xml:space="preserve"> 3087157</t>
  </si>
  <si>
    <t>rfbA</t>
  </si>
  <si>
    <t xml:space="preserve">2.7.7.24  </t>
  </si>
  <si>
    <t>glucose-1-phosphate thymidylyltransferase RfbA</t>
  </si>
  <si>
    <t>BVU_RS12100</t>
  </si>
  <si>
    <t xml:space="preserve">BVU_2403  </t>
  </si>
  <si>
    <t xml:space="preserve">     3087161</t>
  </si>
  <si>
    <t xml:space="preserve"> 3087733</t>
  </si>
  <si>
    <t>rfbC</t>
  </si>
  <si>
    <t xml:space="preserve">5.1.3.13  </t>
  </si>
  <si>
    <t>dTDP-4-dehydrorhamnose 3,5-epimerase</t>
  </si>
  <si>
    <t>BVU_RS12105</t>
  </si>
  <si>
    <t xml:space="preserve">BVU_2404  </t>
  </si>
  <si>
    <t xml:space="preserve">     3087733</t>
  </si>
  <si>
    <t xml:space="preserve"> 3088593</t>
  </si>
  <si>
    <t>BVU_RS12110</t>
  </si>
  <si>
    <t xml:space="preserve">BVU_2405  </t>
  </si>
  <si>
    <t xml:space="preserve">     3088618</t>
  </si>
  <si>
    <t xml:space="preserve"> 3089694</t>
  </si>
  <si>
    <t>BVU_RS12115</t>
  </si>
  <si>
    <t xml:space="preserve">BVU_2406  </t>
  </si>
  <si>
    <t xml:space="preserve">     3089694</t>
  </si>
  <si>
    <t xml:space="preserve"> 3091169</t>
  </si>
  <si>
    <t xml:space="preserve">2.7.8.31  </t>
  </si>
  <si>
    <t>undecaprenyl-phosphate glucose phosphotransferase</t>
  </si>
  <si>
    <t>BVU_RS12120</t>
  </si>
  <si>
    <t xml:space="preserve">BVU_2407  </t>
  </si>
  <si>
    <t xml:space="preserve">     3091597</t>
  </si>
  <si>
    <t xml:space="preserve"> 3092115</t>
  </si>
  <si>
    <t xml:space="preserve">3.5.1.28  </t>
  </si>
  <si>
    <t>N-acetylmuramoyl-L-alanine amidase</t>
  </si>
  <si>
    <t>BVU_RS22370</t>
  </si>
  <si>
    <t xml:space="preserve">     3092152</t>
  </si>
  <si>
    <t xml:space="preserve"> 3092274</t>
  </si>
  <si>
    <t>smalltalk protein</t>
  </si>
  <si>
    <t>BVU_RS12125</t>
  </si>
  <si>
    <t xml:space="preserve">BVU_2408  </t>
  </si>
  <si>
    <t xml:space="preserve">     3092426</t>
  </si>
  <si>
    <t xml:space="preserve"> 3092965</t>
  </si>
  <si>
    <t>BVU_RS12130</t>
  </si>
  <si>
    <t xml:space="preserve">     3093248</t>
  </si>
  <si>
    <t xml:space="preserve"> 3093472</t>
  </si>
  <si>
    <t>DUF4248 domain-containing protein</t>
  </si>
  <si>
    <t>BVU_RS12135</t>
  </si>
  <si>
    <t xml:space="preserve">BVU_2409  </t>
  </si>
  <si>
    <t xml:space="preserve">     3093490</t>
  </si>
  <si>
    <t xml:space="preserve"> 3095433</t>
  </si>
  <si>
    <t>DUF3987 domain-containing protein</t>
  </si>
  <si>
    <t>BVU_RS12140</t>
  </si>
  <si>
    <t xml:space="preserve">BVU_2410  </t>
  </si>
  <si>
    <t xml:space="preserve">     3095437</t>
  </si>
  <si>
    <t xml:space="preserve"> 3096006</t>
  </si>
  <si>
    <t>BVU_RS12145</t>
  </si>
  <si>
    <t xml:space="preserve">BVU_2411  </t>
  </si>
  <si>
    <t xml:space="preserve">     3096192</t>
  </si>
  <si>
    <t xml:space="preserve"> 3096659</t>
  </si>
  <si>
    <t>BVU_RS12150</t>
  </si>
  <si>
    <t xml:space="preserve">BVU_2412  </t>
  </si>
  <si>
    <t xml:space="preserve">     3096715</t>
  </si>
  <si>
    <t xml:space="preserve"> 3098994</t>
  </si>
  <si>
    <t>BVU_RS12155</t>
  </si>
  <si>
    <t xml:space="preserve">BVU_2413  </t>
  </si>
  <si>
    <t xml:space="preserve">     3099109</t>
  </si>
  <si>
    <t xml:space="preserve"> 3099285</t>
  </si>
  <si>
    <t>DUF4250 domain-containing protein</t>
  </si>
  <si>
    <t>BVU_RS12160</t>
  </si>
  <si>
    <t xml:space="preserve">BVU_2414  </t>
  </si>
  <si>
    <t xml:space="preserve">     3099348</t>
  </si>
  <si>
    <t xml:space="preserve"> 3100232</t>
  </si>
  <si>
    <t>BVU_RS12165</t>
  </si>
  <si>
    <t xml:space="preserve">BVU_2415  </t>
  </si>
  <si>
    <t xml:space="preserve">     3100488</t>
  </si>
  <si>
    <t xml:space="preserve"> 3101573</t>
  </si>
  <si>
    <t>BVU_RS12170</t>
  </si>
  <si>
    <t xml:space="preserve">BVU_2416  </t>
  </si>
  <si>
    <t xml:space="preserve">     3101570</t>
  </si>
  <si>
    <t xml:space="preserve"> 3102625</t>
  </si>
  <si>
    <t>o-succinylbenzoate synthase</t>
  </si>
  <si>
    <t>BVU_RS12175</t>
  </si>
  <si>
    <t xml:space="preserve">BVU_2417  </t>
  </si>
  <si>
    <t xml:space="preserve">     3102703</t>
  </si>
  <si>
    <t xml:space="preserve"> 3103524</t>
  </si>
  <si>
    <t>menB</t>
  </si>
  <si>
    <t xml:space="preserve">4.1.3.36  </t>
  </si>
  <si>
    <t>1,4-dihydroxy-2-naphthoyl-CoA synthase</t>
  </si>
  <si>
    <t>BVU_RS12180</t>
  </si>
  <si>
    <t xml:space="preserve">BVU_2418  </t>
  </si>
  <si>
    <t xml:space="preserve">     3103524</t>
  </si>
  <si>
    <t xml:space="preserve"> 3105197</t>
  </si>
  <si>
    <t>menD</t>
  </si>
  <si>
    <t xml:space="preserve">2.2.1.9  </t>
  </si>
  <si>
    <t>2-succinyl-5-enolpyruvyl-6-hydroxy-3- cyclohexene-1-carboxylic-acid synthase</t>
  </si>
  <si>
    <t>BVU_RS12185</t>
  </si>
  <si>
    <t xml:space="preserve">BVU_2419  </t>
  </si>
  <si>
    <t xml:space="preserve">     3105224</t>
  </si>
  <si>
    <t xml:space="preserve"> 3106366</t>
  </si>
  <si>
    <t xml:space="preserve">5.4.4.2  </t>
  </si>
  <si>
    <t>isochorismate synthase</t>
  </si>
  <si>
    <t>BVU_RS12190</t>
  </si>
  <si>
    <t xml:space="preserve">BVU_2420  </t>
  </si>
  <si>
    <t xml:space="preserve">     3106363</t>
  </si>
  <si>
    <t xml:space="preserve"> 3106770</t>
  </si>
  <si>
    <t>hotdog fold thioesterase</t>
  </si>
  <si>
    <t>BVU_RS12195</t>
  </si>
  <si>
    <t xml:space="preserve">BVU_2421  </t>
  </si>
  <si>
    <t xml:space="preserve">     3106862</t>
  </si>
  <si>
    <t xml:space="preserve"> 3108211</t>
  </si>
  <si>
    <t>BVU_RS12200</t>
  </si>
  <si>
    <t xml:space="preserve">BVU_2422  </t>
  </si>
  <si>
    <t xml:space="preserve">     3108448</t>
  </si>
  <si>
    <t xml:space="preserve"> 3110949</t>
  </si>
  <si>
    <t>FAD-dependent oxidoreductase</t>
  </si>
  <si>
    <t>BVU_RS12205</t>
  </si>
  <si>
    <t xml:space="preserve">BVU_2423  </t>
  </si>
  <si>
    <t xml:space="preserve">     3110983</t>
  </si>
  <si>
    <t xml:space="preserve"> 3111312</t>
  </si>
  <si>
    <t>BVU_RS12210</t>
  </si>
  <si>
    <t xml:space="preserve">BVU_2424  </t>
  </si>
  <si>
    <t xml:space="preserve">     3111345</t>
  </si>
  <si>
    <t xml:space="preserve"> 3112943</t>
  </si>
  <si>
    <t>ClC family H(+)/Cl(-) exchange transporter</t>
  </si>
  <si>
    <t>BVU_RS12215</t>
  </si>
  <si>
    <t xml:space="preserve">BVU_2425  </t>
  </si>
  <si>
    <t xml:space="preserve">     3112953</t>
  </si>
  <si>
    <t xml:space="preserve"> 3113543</t>
  </si>
  <si>
    <t>epoxyqueuosine reductase QueH</t>
  </si>
  <si>
    <t>BVU_RS12220</t>
  </si>
  <si>
    <t xml:space="preserve">BVU_2426  </t>
  </si>
  <si>
    <t xml:space="preserve">     3113540</t>
  </si>
  <si>
    <t xml:space="preserve"> 3115357</t>
  </si>
  <si>
    <t>BVU_RS12225</t>
  </si>
  <si>
    <t xml:space="preserve">BVU_2427  </t>
  </si>
  <si>
    <t xml:space="preserve">     3115549</t>
  </si>
  <si>
    <t xml:space="preserve"> 3118800</t>
  </si>
  <si>
    <t>BVU_RS12230</t>
  </si>
  <si>
    <t xml:space="preserve">BVU_2428  </t>
  </si>
  <si>
    <t xml:space="preserve">     3118812</t>
  </si>
  <si>
    <t xml:space="preserve"> 3120233</t>
  </si>
  <si>
    <t>BVU_RS12235</t>
  </si>
  <si>
    <t xml:space="preserve">BVU_2429  </t>
  </si>
  <si>
    <t xml:space="preserve">     3120252</t>
  </si>
  <si>
    <t xml:space="preserve"> 3121433</t>
  </si>
  <si>
    <t>BVU_RS12240</t>
  </si>
  <si>
    <t xml:space="preserve">BVU_2431  </t>
  </si>
  <si>
    <t xml:space="preserve">     3122533</t>
  </si>
  <si>
    <t xml:space="preserve"> 3124107</t>
  </si>
  <si>
    <t>nanU</t>
  </si>
  <si>
    <t>SusD family outer membrane lipoprotein NanU</t>
  </si>
  <si>
    <t>BVU_RS12245</t>
  </si>
  <si>
    <t xml:space="preserve">BVU_2432  </t>
  </si>
  <si>
    <t xml:space="preserve">     3124137</t>
  </si>
  <si>
    <t xml:space="preserve"> 3127409</t>
  </si>
  <si>
    <t>BVU_RS12250</t>
  </si>
  <si>
    <t xml:space="preserve">BVU_2433  </t>
  </si>
  <si>
    <t xml:space="preserve">     3127458</t>
  </si>
  <si>
    <t xml:space="preserve"> 3128942</t>
  </si>
  <si>
    <t>BVU_RS12260</t>
  </si>
  <si>
    <t xml:space="preserve">BVU_2435  </t>
  </si>
  <si>
    <t xml:space="preserve">     3129624</t>
  </si>
  <si>
    <t xml:space="preserve"> 3130913</t>
  </si>
  <si>
    <t>DcaP family trimeric outer membrane transporter</t>
  </si>
  <si>
    <t>BVU_RS12265</t>
  </si>
  <si>
    <t xml:space="preserve">BVU_2436  </t>
  </si>
  <si>
    <t xml:space="preserve">     3130956</t>
  </si>
  <si>
    <t xml:space="preserve"> 3131792</t>
  </si>
  <si>
    <t>nfo</t>
  </si>
  <si>
    <t xml:space="preserve">3.1.21.2  </t>
  </si>
  <si>
    <t>deoxyribonuclease IV</t>
  </si>
  <si>
    <t>BVU_RS12275</t>
  </si>
  <si>
    <t xml:space="preserve">BVU_2438  </t>
  </si>
  <si>
    <t xml:space="preserve">     3132271</t>
  </si>
  <si>
    <t xml:space="preserve"> 3134343</t>
  </si>
  <si>
    <t>BVU_RS12280</t>
  </si>
  <si>
    <t xml:space="preserve">BVU_2439  </t>
  </si>
  <si>
    <t xml:space="preserve">     3134961</t>
  </si>
  <si>
    <t xml:space="preserve"> 3136325</t>
  </si>
  <si>
    <t>TrpB-like pyridoxal phosphate-dependent enzyme</t>
  </si>
  <si>
    <t>BVU_RS12285</t>
  </si>
  <si>
    <t xml:space="preserve">BVU_2440  </t>
  </si>
  <si>
    <t xml:space="preserve">     3136520</t>
  </si>
  <si>
    <t xml:space="preserve"> 3138349</t>
  </si>
  <si>
    <t>potassium transporter</t>
  </si>
  <si>
    <t>BVU_RS12290</t>
  </si>
  <si>
    <t xml:space="preserve">BVU_2441  </t>
  </si>
  <si>
    <t xml:space="preserve">     3138352</t>
  </si>
  <si>
    <t xml:space="preserve"> 3139038</t>
  </si>
  <si>
    <t>TrkA family potassium uptake protein</t>
  </si>
  <si>
    <t>BVU_RS12295</t>
  </si>
  <si>
    <t xml:space="preserve">BVU_2442  </t>
  </si>
  <si>
    <t xml:space="preserve">     3139253</t>
  </si>
  <si>
    <t xml:space="preserve"> 3139822</t>
  </si>
  <si>
    <t>DUF4738 domain-containing protein</t>
  </si>
  <si>
    <t>BVU_RS12300</t>
  </si>
  <si>
    <t xml:space="preserve">BVU_2443  </t>
  </si>
  <si>
    <t xml:space="preserve">     3139915</t>
  </si>
  <si>
    <t xml:space="preserve"> 3140355</t>
  </si>
  <si>
    <t>BVU_RS12305</t>
  </si>
  <si>
    <t xml:space="preserve">BVU_2444  </t>
  </si>
  <si>
    <t xml:space="preserve">     3140535</t>
  </si>
  <si>
    <t xml:space="preserve"> 3141743</t>
  </si>
  <si>
    <t>L-serine ammonia-lyase</t>
  </si>
  <si>
    <t>BVU_RS12310</t>
  </si>
  <si>
    <t xml:space="preserve">BVU_2445  </t>
  </si>
  <si>
    <t xml:space="preserve">     3141893</t>
  </si>
  <si>
    <t xml:space="preserve"> 3143056</t>
  </si>
  <si>
    <t>BVU_RS12315</t>
  </si>
  <si>
    <t xml:space="preserve">BVU_2446  </t>
  </si>
  <si>
    <t xml:space="preserve">     3143077</t>
  </si>
  <si>
    <t xml:space="preserve"> 3144525</t>
  </si>
  <si>
    <t>BVU_RS12320</t>
  </si>
  <si>
    <t xml:space="preserve">BVU_2447  </t>
  </si>
  <si>
    <t xml:space="preserve">     3144545</t>
  </si>
  <si>
    <t xml:space="preserve"> 3147898</t>
  </si>
  <si>
    <t>BVU_RS12325</t>
  </si>
  <si>
    <t xml:space="preserve">BVU_2448  </t>
  </si>
  <si>
    <t xml:space="preserve">     3147914</t>
  </si>
  <si>
    <t xml:space="preserve"> 3149083</t>
  </si>
  <si>
    <t>BVU_RS12330</t>
  </si>
  <si>
    <t xml:space="preserve">     3149187</t>
  </si>
  <si>
    <t xml:space="preserve"> 3149738</t>
  </si>
  <si>
    <t>BVU_RS12335</t>
  </si>
  <si>
    <t xml:space="preserve">BVU_2450  </t>
  </si>
  <si>
    <t xml:space="preserve">     3149818</t>
  </si>
  <si>
    <t xml:space="preserve"> 3152328</t>
  </si>
  <si>
    <t>endonuclease MutS2</t>
  </si>
  <si>
    <t>BVU_RS12345</t>
  </si>
  <si>
    <t xml:space="preserve">BVU_2452  </t>
  </si>
  <si>
    <t xml:space="preserve">     3153241</t>
  </si>
  <si>
    <t xml:space="preserve"> 3154080</t>
  </si>
  <si>
    <t>BVU_RS12350</t>
  </si>
  <si>
    <t xml:space="preserve">BVU_2453  </t>
  </si>
  <si>
    <t xml:space="preserve">     3154247</t>
  </si>
  <si>
    <t xml:space="preserve"> 3154567</t>
  </si>
  <si>
    <t>BVU_RS22230</t>
  </si>
  <si>
    <t xml:space="preserve">BVU_2454  </t>
  </si>
  <si>
    <t xml:space="preserve">     3154612</t>
  </si>
  <si>
    <t xml:space="preserve"> 3155268</t>
  </si>
  <si>
    <t>BVU_RS12360</t>
  </si>
  <si>
    <t xml:space="preserve">BVU_2455  </t>
  </si>
  <si>
    <t xml:space="preserve">     3155536</t>
  </si>
  <si>
    <t xml:space="preserve"> 3156345</t>
  </si>
  <si>
    <t>BVU_RS12365</t>
  </si>
  <si>
    <t xml:space="preserve">BVU_2456  </t>
  </si>
  <si>
    <t xml:space="preserve">     3156494</t>
  </si>
  <si>
    <t xml:space="preserve"> 3157462</t>
  </si>
  <si>
    <t>DUF4848 domain-containing protein</t>
  </si>
  <si>
    <t>BVU_RS12370</t>
  </si>
  <si>
    <t xml:space="preserve">BVU_2457  </t>
  </si>
  <si>
    <t xml:space="preserve">     3157486</t>
  </si>
  <si>
    <t xml:space="preserve"> 3157983</t>
  </si>
  <si>
    <t>BVU_RS12375</t>
  </si>
  <si>
    <t xml:space="preserve">BVU_2458  </t>
  </si>
  <si>
    <t xml:space="preserve">     3158697</t>
  </si>
  <si>
    <t xml:space="preserve"> 3159488</t>
  </si>
  <si>
    <t>BVU_RS12380</t>
  </si>
  <si>
    <t xml:space="preserve">BVU_2459  </t>
  </si>
  <si>
    <t xml:space="preserve">     3159736</t>
  </si>
  <si>
    <t xml:space="preserve"> 3160188</t>
  </si>
  <si>
    <t>BVU_RS12385</t>
  </si>
  <si>
    <t xml:space="preserve">BVU_2460  </t>
  </si>
  <si>
    <t xml:space="preserve">     3160287</t>
  </si>
  <si>
    <t xml:space="preserve"> 3161126</t>
  </si>
  <si>
    <t>BVU_RS12390</t>
  </si>
  <si>
    <t xml:space="preserve">BVU_2461  </t>
  </si>
  <si>
    <t xml:space="preserve">     3161159</t>
  </si>
  <si>
    <t xml:space="preserve"> 3162265</t>
  </si>
  <si>
    <t>BVU_RS12395</t>
  </si>
  <si>
    <t xml:space="preserve">BVU_2462  </t>
  </si>
  <si>
    <t xml:space="preserve">     3162275</t>
  </si>
  <si>
    <t xml:space="preserve"> 3163822</t>
  </si>
  <si>
    <t>BVU_RS12400</t>
  </si>
  <si>
    <t xml:space="preserve">BVU_2463  </t>
  </si>
  <si>
    <t xml:space="preserve">     3163864</t>
  </si>
  <si>
    <t xml:space="preserve"> 3164409</t>
  </si>
  <si>
    <t>BVU_RS12405</t>
  </si>
  <si>
    <t xml:space="preserve">BVU_2464  </t>
  </si>
  <si>
    <t xml:space="preserve">     3164542</t>
  </si>
  <si>
    <t xml:space="preserve"> 3165882</t>
  </si>
  <si>
    <t>plasmid recombination protein</t>
  </si>
  <si>
    <t>BVU_RS12410</t>
  </si>
  <si>
    <t xml:space="preserve">BVU_2465  </t>
  </si>
  <si>
    <t xml:space="preserve">     3166066</t>
  </si>
  <si>
    <t xml:space="preserve"> 3167034</t>
  </si>
  <si>
    <t>BVU_RS12415</t>
  </si>
  <si>
    <t xml:space="preserve">BVU_2466  </t>
  </si>
  <si>
    <t xml:space="preserve">     3167362</t>
  </si>
  <si>
    <t xml:space="preserve"> 3168435</t>
  </si>
  <si>
    <t>BVU_RS12420</t>
  </si>
  <si>
    <t xml:space="preserve">BVU_2467  </t>
  </si>
  <si>
    <t xml:space="preserve">     3168448</t>
  </si>
  <si>
    <t xml:space="preserve"> 3168756</t>
  </si>
  <si>
    <t>BVU_RS12425</t>
  </si>
  <si>
    <t xml:space="preserve">BVU_2468  </t>
  </si>
  <si>
    <t xml:space="preserve">     3168979</t>
  </si>
  <si>
    <t xml:space="preserve"> 3169995</t>
  </si>
  <si>
    <t>BVU_RS12430</t>
  </si>
  <si>
    <t xml:space="preserve">BVU_2469  </t>
  </si>
  <si>
    <t xml:space="preserve">     3170009</t>
  </si>
  <si>
    <t xml:space="preserve"> 3171301</t>
  </si>
  <si>
    <t>BVU_RS12435</t>
  </si>
  <si>
    <t xml:space="preserve">BVU_2470  </t>
  </si>
  <si>
    <t xml:space="preserve">     3171749</t>
  </si>
  <si>
    <t xml:space="preserve"> 3172987</t>
  </si>
  <si>
    <t>BVU_RS12440</t>
  </si>
  <si>
    <t xml:space="preserve">BVU_2471  </t>
  </si>
  <si>
    <t xml:space="preserve">     3173063</t>
  </si>
  <si>
    <t xml:space="preserve"> 3173605</t>
  </si>
  <si>
    <t>BVU_RS12445</t>
  </si>
  <si>
    <t xml:space="preserve">BVU_2472  </t>
  </si>
  <si>
    <t xml:space="preserve">     3173864</t>
  </si>
  <si>
    <t xml:space="preserve"> 3174316</t>
  </si>
  <si>
    <t>JAB domain-containing protein</t>
  </si>
  <si>
    <t>BVU_RS12450</t>
  </si>
  <si>
    <t xml:space="preserve">BVU_2473  </t>
  </si>
  <si>
    <t xml:space="preserve">     3174727</t>
  </si>
  <si>
    <t xml:space="preserve"> 3175260</t>
  </si>
  <si>
    <t>antirestriction protein ArdA</t>
  </si>
  <si>
    <t>BVU_RS12455</t>
  </si>
  <si>
    <t xml:space="preserve">BVU_2474  </t>
  </si>
  <si>
    <t xml:space="preserve">     3175867</t>
  </si>
  <si>
    <t xml:space="preserve"> 3176688</t>
  </si>
  <si>
    <t>BVU_RS12460</t>
  </si>
  <si>
    <t xml:space="preserve">BVU_2475  </t>
  </si>
  <si>
    <t xml:space="preserve">     3176697</t>
  </si>
  <si>
    <t xml:space="preserve"> 3178034</t>
  </si>
  <si>
    <t>BVU_RS12465</t>
  </si>
  <si>
    <t xml:space="preserve">BVU_2476  </t>
  </si>
  <si>
    <t xml:space="preserve">     3178276</t>
  </si>
  <si>
    <t xml:space="preserve"> 3178695</t>
  </si>
  <si>
    <t>BVU_RS12470</t>
  </si>
  <si>
    <t xml:space="preserve">BVU_2477  </t>
  </si>
  <si>
    <t xml:space="preserve">     3178692</t>
  </si>
  <si>
    <t xml:space="preserve"> 3180764</t>
  </si>
  <si>
    <t>BVU_RS12475</t>
  </si>
  <si>
    <t xml:space="preserve">BVU_2478  </t>
  </si>
  <si>
    <t xml:space="preserve">     3180757</t>
  </si>
  <si>
    <t xml:space="preserve"> 3181092</t>
  </si>
  <si>
    <t>BVU_RS12485</t>
  </si>
  <si>
    <t xml:space="preserve">BVU_2479  </t>
  </si>
  <si>
    <t xml:space="preserve">     3182145</t>
  </si>
  <si>
    <t xml:space="preserve"> 3182588</t>
  </si>
  <si>
    <t>BVU_RS12490</t>
  </si>
  <si>
    <t xml:space="preserve">BVU_2480  </t>
  </si>
  <si>
    <t xml:space="preserve">     3182757</t>
  </si>
  <si>
    <t xml:space="preserve"> 3183191</t>
  </si>
  <si>
    <t>BVU_RS12495</t>
  </si>
  <si>
    <t xml:space="preserve">BVU_2481  </t>
  </si>
  <si>
    <t xml:space="preserve">     3183720</t>
  </si>
  <si>
    <t xml:space="preserve"> 3184283</t>
  </si>
  <si>
    <t>BVU_RS12500</t>
  </si>
  <si>
    <t xml:space="preserve">BVU_2482  </t>
  </si>
  <si>
    <t xml:space="preserve">     3184401</t>
  </si>
  <si>
    <t xml:space="preserve"> 3185552</t>
  </si>
  <si>
    <t>BVU_RS12505</t>
  </si>
  <si>
    <t xml:space="preserve">BVU_2483  </t>
  </si>
  <si>
    <t xml:space="preserve">     3185725</t>
  </si>
  <si>
    <t xml:space="preserve"> 3186150</t>
  </si>
  <si>
    <t>BVU_RS12510</t>
  </si>
  <si>
    <t xml:space="preserve">BVU_2484  </t>
  </si>
  <si>
    <t xml:space="preserve">     3186164</t>
  </si>
  <si>
    <t xml:space="preserve"> 3187882</t>
  </si>
  <si>
    <t>heavy metal translocating P-type ATPase</t>
  </si>
  <si>
    <t>BVU_RS12515</t>
  </si>
  <si>
    <t xml:space="preserve">BVU_2485  </t>
  </si>
  <si>
    <t xml:space="preserve">     3187980</t>
  </si>
  <si>
    <t xml:space="preserve"> 3188798</t>
  </si>
  <si>
    <t>esterase family protein</t>
  </si>
  <si>
    <t>BVU_RS12520</t>
  </si>
  <si>
    <t xml:space="preserve">BVU_2486  </t>
  </si>
  <si>
    <t xml:space="preserve">     3188803</t>
  </si>
  <si>
    <t xml:space="preserve"> 3189561</t>
  </si>
  <si>
    <t>BVU_RS12525</t>
  </si>
  <si>
    <t xml:space="preserve">BVU_2487  </t>
  </si>
  <si>
    <t xml:space="preserve">     3189657</t>
  </si>
  <si>
    <t xml:space="preserve"> 3189905</t>
  </si>
  <si>
    <t>cyclomaltodextrinase C-terminal domain-containing protein</t>
  </si>
  <si>
    <t>BVU_RS12530</t>
  </si>
  <si>
    <t xml:space="preserve">BVU_2488  </t>
  </si>
  <si>
    <t xml:space="preserve">     3190080</t>
  </si>
  <si>
    <t xml:space="preserve"> 3191240</t>
  </si>
  <si>
    <t>BVU_RS12535</t>
  </si>
  <si>
    <t xml:space="preserve">BVU_2489  </t>
  </si>
  <si>
    <t xml:space="preserve">     3191242</t>
  </si>
  <si>
    <t xml:space="preserve"> 3191673</t>
  </si>
  <si>
    <t>biotin/lipoyl-binding protein</t>
  </si>
  <si>
    <t>BVU_RS12540</t>
  </si>
  <si>
    <t xml:space="preserve">BVU_2490  </t>
  </si>
  <si>
    <t xml:space="preserve">     3191697</t>
  </si>
  <si>
    <t xml:space="preserve"> 3192626</t>
  </si>
  <si>
    <t>BVU_RS12545</t>
  </si>
  <si>
    <t xml:space="preserve">BVU_2491  </t>
  </si>
  <si>
    <t xml:space="preserve">     3192654</t>
  </si>
  <si>
    <t xml:space="preserve"> 3194207</t>
  </si>
  <si>
    <t>BVU_RS12550</t>
  </si>
  <si>
    <t xml:space="preserve">BVU_2492  </t>
  </si>
  <si>
    <t xml:space="preserve">     3194310</t>
  </si>
  <si>
    <t xml:space="preserve"> 3194723</t>
  </si>
  <si>
    <t>mce</t>
  </si>
  <si>
    <t xml:space="preserve">5.1.99.1  </t>
  </si>
  <si>
    <t>methylmalonyl-CoA epimerase</t>
  </si>
  <si>
    <t>BVU_RS12555</t>
  </si>
  <si>
    <t xml:space="preserve">BVU_2493  </t>
  </si>
  <si>
    <t xml:space="preserve">     3194880</t>
  </si>
  <si>
    <t xml:space="preserve"> 3195902</t>
  </si>
  <si>
    <t>BVU_RS12560</t>
  </si>
  <si>
    <t xml:space="preserve">BVU_2494  </t>
  </si>
  <si>
    <t xml:space="preserve">     3195948</t>
  </si>
  <si>
    <t xml:space="preserve"> 3196484</t>
  </si>
  <si>
    <t>BVU_RS12565</t>
  </si>
  <si>
    <t xml:space="preserve">BVU_2495  </t>
  </si>
  <si>
    <t xml:space="preserve">     3196487</t>
  </si>
  <si>
    <t xml:space="preserve"> 3196813</t>
  </si>
  <si>
    <t>BVU_RS12570</t>
  </si>
  <si>
    <t xml:space="preserve">BVU_2496  </t>
  </si>
  <si>
    <t xml:space="preserve">     3196813</t>
  </si>
  <si>
    <t xml:space="preserve"> 3197619</t>
  </si>
  <si>
    <t>Rossmann-like and DUF2520 domain-containing protein</t>
  </si>
  <si>
    <t>BVU_RS12575</t>
  </si>
  <si>
    <t xml:space="preserve">BVU_2497  </t>
  </si>
  <si>
    <t xml:space="preserve">     3197625</t>
  </si>
  <si>
    <t xml:space="preserve"> 3198143</t>
  </si>
  <si>
    <t>HAD-IIIA family hydrolase</t>
  </si>
  <si>
    <t>BVU_RS12580</t>
  </si>
  <si>
    <t xml:space="preserve">BVU_2498  </t>
  </si>
  <si>
    <t xml:space="preserve">     3198161</t>
  </si>
  <si>
    <t xml:space="preserve"> 3198742</t>
  </si>
  <si>
    <t>Maf-like protein</t>
  </si>
  <si>
    <t>BVU_RS12585</t>
  </si>
  <si>
    <t xml:space="preserve">BVU_2499  </t>
  </si>
  <si>
    <t xml:space="preserve">     3198809</t>
  </si>
  <si>
    <t xml:space="preserve"> 3199816</t>
  </si>
  <si>
    <t>2-hydroxyacid dehydrogenase</t>
  </si>
  <si>
    <t>BVU_RS12590</t>
  </si>
  <si>
    <t xml:space="preserve">BVU_2500  </t>
  </si>
  <si>
    <t xml:space="preserve">     3199813</t>
  </si>
  <si>
    <t xml:space="preserve"> 3200982</t>
  </si>
  <si>
    <t>DUF3843 family protein</t>
  </si>
  <si>
    <t>BVU_RS12595</t>
  </si>
  <si>
    <t xml:space="preserve">BVU_2501  </t>
  </si>
  <si>
    <t xml:space="preserve">     3201101</t>
  </si>
  <si>
    <t xml:space="preserve"> 3201490</t>
  </si>
  <si>
    <t>DUF2721 domain-containing protein</t>
  </si>
  <si>
    <t>BVU_RS12600</t>
  </si>
  <si>
    <t xml:space="preserve">BVU_2502  </t>
  </si>
  <si>
    <t xml:space="preserve">     3201492</t>
  </si>
  <si>
    <t xml:space="preserve"> 3202667</t>
  </si>
  <si>
    <t>BVU_RS12605</t>
  </si>
  <si>
    <t xml:space="preserve">BVU_2503  </t>
  </si>
  <si>
    <t xml:space="preserve">     3202733</t>
  </si>
  <si>
    <t xml:space="preserve"> 3203248</t>
  </si>
  <si>
    <t>BVU_RS12610</t>
  </si>
  <si>
    <t xml:space="preserve">BVU_2504  </t>
  </si>
  <si>
    <t xml:space="preserve">     3203382</t>
  </si>
  <si>
    <t xml:space="preserve"> 3203744</t>
  </si>
  <si>
    <t>BVU_RS12615</t>
  </si>
  <si>
    <t xml:space="preserve">BVU_2505  </t>
  </si>
  <si>
    <t xml:space="preserve">     3203844</t>
  </si>
  <si>
    <t xml:space="preserve"> 3204131</t>
  </si>
  <si>
    <t>BVU_RS12620</t>
  </si>
  <si>
    <t xml:space="preserve">BVU_2506  </t>
  </si>
  <si>
    <t xml:space="preserve">     3204586</t>
  </si>
  <si>
    <t xml:space="preserve"> 3207321</t>
  </si>
  <si>
    <t>BVU_RS12625</t>
  </si>
  <si>
    <t xml:space="preserve">BVU_2507  </t>
  </si>
  <si>
    <t xml:space="preserve">     3207343</t>
  </si>
  <si>
    <t xml:space="preserve"> 3208557</t>
  </si>
  <si>
    <t>DUF4876 domain-containing protein</t>
  </si>
  <si>
    <t>BVU_RS12630</t>
  </si>
  <si>
    <t xml:space="preserve">BVU_2508  </t>
  </si>
  <si>
    <t xml:space="preserve">     3208596</t>
  </si>
  <si>
    <t xml:space="preserve"> 3210146</t>
  </si>
  <si>
    <t>BVU_RS12635</t>
  </si>
  <si>
    <t xml:space="preserve">BVU_2509  </t>
  </si>
  <si>
    <t xml:space="preserve">     3210167</t>
  </si>
  <si>
    <t xml:space="preserve"> 3210751</t>
  </si>
  <si>
    <t>BVU_RS12640</t>
  </si>
  <si>
    <t xml:space="preserve">BVU_2510  </t>
  </si>
  <si>
    <t xml:space="preserve">     3210735</t>
  </si>
  <si>
    <t xml:space="preserve"> 3211310</t>
  </si>
  <si>
    <t>PepSY-associated TM helix domain-containing protein</t>
  </si>
  <si>
    <t>BVU_RS12645</t>
  </si>
  <si>
    <t xml:space="preserve">BVU_2511  </t>
  </si>
  <si>
    <t xml:space="preserve">     3211338</t>
  </si>
  <si>
    <t xml:space="preserve"> 3212225</t>
  </si>
  <si>
    <t>BVU_RS12650</t>
  </si>
  <si>
    <t xml:space="preserve">BVU_2512  </t>
  </si>
  <si>
    <t xml:space="preserve">     3212249</t>
  </si>
  <si>
    <t xml:space="preserve"> 3212920</t>
  </si>
  <si>
    <t>BVU_RS12655</t>
  </si>
  <si>
    <t xml:space="preserve">BVU_2513  </t>
  </si>
  <si>
    <t xml:space="preserve">     3212953</t>
  </si>
  <si>
    <t xml:space="preserve"> 3213981</t>
  </si>
  <si>
    <t>DUF4857 domain-containing protein</t>
  </si>
  <si>
    <t>BVU_RS12660</t>
  </si>
  <si>
    <t xml:space="preserve">BVU_2514  </t>
  </si>
  <si>
    <t xml:space="preserve">     3214550</t>
  </si>
  <si>
    <t xml:space="preserve"> 3215560</t>
  </si>
  <si>
    <t>GGGtGRT protein</t>
  </si>
  <si>
    <t>BVU_RS12665</t>
  </si>
  <si>
    <t xml:space="preserve">BVU_2515  </t>
  </si>
  <si>
    <t xml:space="preserve">     3215579</t>
  </si>
  <si>
    <t xml:space="preserve"> 3216280</t>
  </si>
  <si>
    <t>BVU_RS12670</t>
  </si>
  <si>
    <t xml:space="preserve">BVU_2516  </t>
  </si>
  <si>
    <t xml:space="preserve">     3216517</t>
  </si>
  <si>
    <t xml:space="preserve"> 3217026</t>
  </si>
  <si>
    <t>DMP19 family protein</t>
  </si>
  <si>
    <t>BVU_RS12675</t>
  </si>
  <si>
    <t xml:space="preserve">BVU_2517  </t>
  </si>
  <si>
    <t xml:space="preserve">     3217196</t>
  </si>
  <si>
    <t xml:space="preserve"> 3218575</t>
  </si>
  <si>
    <t>sodium:glutamate symporter</t>
  </si>
  <si>
    <t>BVU_RS12680</t>
  </si>
  <si>
    <t xml:space="preserve">BVU_2518  </t>
  </si>
  <si>
    <t xml:space="preserve">     3218790</t>
  </si>
  <si>
    <t xml:space="preserve"> 3219404</t>
  </si>
  <si>
    <t>BVU_RS12685</t>
  </si>
  <si>
    <t xml:space="preserve">BVU_2519  </t>
  </si>
  <si>
    <t xml:space="preserve">     3219752</t>
  </si>
  <si>
    <t xml:space="preserve"> 3220507</t>
  </si>
  <si>
    <t>BVU_RS21680</t>
  </si>
  <si>
    <t xml:space="preserve">     3220783</t>
  </si>
  <si>
    <t xml:space="preserve"> 3220905</t>
  </si>
  <si>
    <t>BVU_RS12690</t>
  </si>
  <si>
    <t xml:space="preserve">BVU_2520  </t>
  </si>
  <si>
    <t xml:space="preserve">     3221210</t>
  </si>
  <si>
    <t xml:space="preserve"> 3222916</t>
  </si>
  <si>
    <t>BVU_RS12695</t>
  </si>
  <si>
    <t xml:space="preserve">BVU_2521  </t>
  </si>
  <si>
    <t xml:space="preserve">     3222982</t>
  </si>
  <si>
    <t xml:space="preserve"> 3224052</t>
  </si>
  <si>
    <t>BVU_RS12700</t>
  </si>
  <si>
    <t xml:space="preserve">BVU_2522  </t>
  </si>
  <si>
    <t xml:space="preserve">     3224182</t>
  </si>
  <si>
    <t xml:space="preserve"> 3225321</t>
  </si>
  <si>
    <t>BVU_RS12705</t>
  </si>
  <si>
    <t xml:space="preserve">BVU_2523  </t>
  </si>
  <si>
    <t xml:space="preserve">     3225365</t>
  </si>
  <si>
    <t xml:space="preserve"> 3226372</t>
  </si>
  <si>
    <t>BVU_RS12715</t>
  </si>
  <si>
    <t xml:space="preserve">BVU_2525  </t>
  </si>
  <si>
    <t xml:space="preserve">     3227100</t>
  </si>
  <si>
    <t xml:space="preserve"> 3228188</t>
  </si>
  <si>
    <t>BVU_RS12720</t>
  </si>
  <si>
    <t xml:space="preserve">BVU_2526  </t>
  </si>
  <si>
    <t xml:space="preserve">     3228563</t>
  </si>
  <si>
    <t xml:space="preserve"> 3229132</t>
  </si>
  <si>
    <t>YIP1 family protein</t>
  </si>
  <si>
    <t>BVU_RS12725</t>
  </si>
  <si>
    <t xml:space="preserve">BVU_2527  </t>
  </si>
  <si>
    <t xml:space="preserve">     3229132</t>
  </si>
  <si>
    <t xml:space="preserve"> 3229584</t>
  </si>
  <si>
    <t>smpB</t>
  </si>
  <si>
    <t>SsrA-binding protein</t>
  </si>
  <si>
    <t>BVU_RS12730</t>
  </si>
  <si>
    <t xml:space="preserve">BVU_2528  </t>
  </si>
  <si>
    <t xml:space="preserve">     3229622</t>
  </si>
  <si>
    <t xml:space="preserve"> 3232375</t>
  </si>
  <si>
    <t>metH</t>
  </si>
  <si>
    <t xml:space="preserve">2.1.1.13  </t>
  </si>
  <si>
    <t>methionine synthase</t>
  </si>
  <si>
    <t>BVU_RS12735</t>
  </si>
  <si>
    <t xml:space="preserve">BVU_2529  </t>
  </si>
  <si>
    <t xml:space="preserve">     3232570</t>
  </si>
  <si>
    <t xml:space="preserve"> 3233415</t>
  </si>
  <si>
    <t>sugar phosphate nucleotidyltransferase</t>
  </si>
  <si>
    <t>BVU_RS12740</t>
  </si>
  <si>
    <t xml:space="preserve">BVU_2530  </t>
  </si>
  <si>
    <t xml:space="preserve">     3233412</t>
  </si>
  <si>
    <t xml:space="preserve"> 3234842</t>
  </si>
  <si>
    <t>BVU_RS12745</t>
  </si>
  <si>
    <t xml:space="preserve">BVU_2531  </t>
  </si>
  <si>
    <t xml:space="preserve">     3234945</t>
  </si>
  <si>
    <t xml:space="preserve"> 3236276</t>
  </si>
  <si>
    <t>purine permease</t>
  </si>
  <si>
    <t>BVU_RS12750</t>
  </si>
  <si>
    <t xml:space="preserve">BVU_2532  </t>
  </si>
  <si>
    <t xml:space="preserve">     3236281</t>
  </si>
  <si>
    <t xml:space="preserve"> 3236847</t>
  </si>
  <si>
    <t>xpt</t>
  </si>
  <si>
    <t xml:space="preserve">2.4.2.22  </t>
  </si>
  <si>
    <t>xanthine phosphoribosyltransferase</t>
  </si>
  <si>
    <t>BVU_RS12755</t>
  </si>
  <si>
    <t xml:space="preserve">BVU_2533  </t>
  </si>
  <si>
    <t xml:space="preserve">     3237204</t>
  </si>
  <si>
    <t xml:space="preserve"> 3237527</t>
  </si>
  <si>
    <t>BVU_RS12760</t>
  </si>
  <si>
    <t xml:space="preserve">BVU_2534  </t>
  </si>
  <si>
    <t xml:space="preserve">     3237733</t>
  </si>
  <si>
    <t xml:space="preserve"> 3237981</t>
  </si>
  <si>
    <t>BVU_RS12765</t>
  </si>
  <si>
    <t xml:space="preserve">BVU_2535  </t>
  </si>
  <si>
    <t xml:space="preserve">     3238069</t>
  </si>
  <si>
    <t xml:space="preserve"> 3238698</t>
  </si>
  <si>
    <t>BVU_RS12770</t>
  </si>
  <si>
    <t xml:space="preserve">BVU_2536  </t>
  </si>
  <si>
    <t xml:space="preserve">     3238711</t>
  </si>
  <si>
    <t xml:space="preserve"> 3240063</t>
  </si>
  <si>
    <t xml:space="preserve">3.4.13.-  </t>
  </si>
  <si>
    <t>dipeptidase</t>
  </si>
  <si>
    <t>BVU_RS12775</t>
  </si>
  <si>
    <t xml:space="preserve">BVU_2537  </t>
  </si>
  <si>
    <t xml:space="preserve">     3240077</t>
  </si>
  <si>
    <t xml:space="preserve"> 3241153</t>
  </si>
  <si>
    <t>aroC</t>
  </si>
  <si>
    <t xml:space="preserve">4.2.3.5  </t>
  </si>
  <si>
    <t>chorismate synthase</t>
  </si>
  <si>
    <t>BVU_RS12780</t>
  </si>
  <si>
    <t xml:space="preserve">BVU_2538  </t>
  </si>
  <si>
    <t xml:space="preserve">     3241362</t>
  </si>
  <si>
    <t xml:space="preserve"> 3241943</t>
  </si>
  <si>
    <t>LemA family protein</t>
  </si>
  <si>
    <t>BVU_RS12785</t>
  </si>
  <si>
    <t xml:space="preserve">BVU_2539  </t>
  </si>
  <si>
    <t xml:space="preserve">     3241980</t>
  </si>
  <si>
    <t xml:space="preserve"> 3242900</t>
  </si>
  <si>
    <t>TPM domain-containing protein</t>
  </si>
  <si>
    <t>BVU_RS12790</t>
  </si>
  <si>
    <t xml:space="preserve">BVU_2540  </t>
  </si>
  <si>
    <t xml:space="preserve">     3242897</t>
  </si>
  <si>
    <t xml:space="preserve"> 3243847</t>
  </si>
  <si>
    <t>BVU_RS12795</t>
  </si>
  <si>
    <t xml:space="preserve">BVU_2541  </t>
  </si>
  <si>
    <t xml:space="preserve">     3243855</t>
  </si>
  <si>
    <t xml:space="preserve"> 3244595</t>
  </si>
  <si>
    <t>shikimate dehydrogenase</t>
  </si>
  <si>
    <t>BVU_RS12800</t>
  </si>
  <si>
    <t xml:space="preserve">BVU_2542  </t>
  </si>
  <si>
    <t xml:space="preserve">     3244614</t>
  </si>
  <si>
    <t xml:space="preserve"> 3245351</t>
  </si>
  <si>
    <t>ubiE</t>
  </si>
  <si>
    <t xml:space="preserve">2.1.1.163 </t>
  </si>
  <si>
    <t>bifunctional demethylmenaquinone methyltransferase/2-methoxy-6-polyprenyl-1,4-benzoquinol methylase UbiE</t>
  </si>
  <si>
    <t>BVU_RS12805</t>
  </si>
  <si>
    <t xml:space="preserve">BVU_2543  </t>
  </si>
  <si>
    <t xml:space="preserve">     3245444</t>
  </si>
  <si>
    <t xml:space="preserve"> 3246388</t>
  </si>
  <si>
    <t xml:space="preserve">6.3.2.6  </t>
  </si>
  <si>
    <t>phosphoribosylaminoimidazolesuccinocarboxamide synthase</t>
  </si>
  <si>
    <t>BVU_RS12810</t>
  </si>
  <si>
    <t xml:space="preserve">BVU_2544  </t>
  </si>
  <si>
    <t xml:space="preserve">     3246409</t>
  </si>
  <si>
    <t xml:space="preserve"> 3247413</t>
  </si>
  <si>
    <t>PhoH family protein</t>
  </si>
  <si>
    <t>BVU_RS12815</t>
  </si>
  <si>
    <t xml:space="preserve">BVU_2545  </t>
  </si>
  <si>
    <t xml:space="preserve">     3247571</t>
  </si>
  <si>
    <t xml:space="preserve"> 3248245</t>
  </si>
  <si>
    <t>DUF5715 family protein</t>
  </si>
  <si>
    <t>BVU_RS12820</t>
  </si>
  <si>
    <t xml:space="preserve">BVU_2546  </t>
  </si>
  <si>
    <t xml:space="preserve">     3248280</t>
  </si>
  <si>
    <t xml:space="preserve"> 3249053</t>
  </si>
  <si>
    <t>truA</t>
  </si>
  <si>
    <t xml:space="preserve">5.4.99.12  </t>
  </si>
  <si>
    <t>tRNA pseudouridine(38-40) synthase TruA</t>
  </si>
  <si>
    <t>BVU_RS12825</t>
  </si>
  <si>
    <t xml:space="preserve">BVU_2547  </t>
  </si>
  <si>
    <t xml:space="preserve">     3249019</t>
  </si>
  <si>
    <t xml:space="preserve"> 3249786</t>
  </si>
  <si>
    <t>TIGR03915 family putative DNA repair protein</t>
  </si>
  <si>
    <t>BVU_RS12830</t>
  </si>
  <si>
    <t xml:space="preserve">BVU_2548  </t>
  </si>
  <si>
    <t xml:space="preserve">     3249783</t>
  </si>
  <si>
    <t xml:space="preserve"> 3251051</t>
  </si>
  <si>
    <t>putative DNA modification/repair radical SAM protein</t>
  </si>
  <si>
    <t>BVU_RS12835</t>
  </si>
  <si>
    <t xml:space="preserve">BVU_2549  </t>
  </si>
  <si>
    <t xml:space="preserve">     3251408</t>
  </si>
  <si>
    <t xml:space="preserve"> 3252748</t>
  </si>
  <si>
    <t>BVU_RS12840</t>
  </si>
  <si>
    <t xml:space="preserve">BVU_2550  </t>
  </si>
  <si>
    <t xml:space="preserve">     3252778</t>
  </si>
  <si>
    <t xml:space="preserve"> 3256059</t>
  </si>
  <si>
    <t>BVU_RS12845</t>
  </si>
  <si>
    <t xml:space="preserve">BVU_2551  </t>
  </si>
  <si>
    <t xml:space="preserve">     3256072</t>
  </si>
  <si>
    <t xml:space="preserve"> 3257514</t>
  </si>
  <si>
    <t>BVU_RS12850</t>
  </si>
  <si>
    <t xml:space="preserve">BVU_2552  </t>
  </si>
  <si>
    <t xml:space="preserve">     3257662</t>
  </si>
  <si>
    <t xml:space="preserve"> 3258240</t>
  </si>
  <si>
    <t>BVU_RS12855</t>
  </si>
  <si>
    <t xml:space="preserve">BVU_2553  </t>
  </si>
  <si>
    <t xml:space="preserve">     3258596</t>
  </si>
  <si>
    <t xml:space="preserve"> 3258970</t>
  </si>
  <si>
    <t>BVU_RS12860</t>
  </si>
  <si>
    <t xml:space="preserve">BVU_2554  </t>
  </si>
  <si>
    <t xml:space="preserve">     3259381</t>
  </si>
  <si>
    <t xml:space="preserve"> 3261183</t>
  </si>
  <si>
    <t>ilvD</t>
  </si>
  <si>
    <t xml:space="preserve">4.2.1.9  </t>
  </si>
  <si>
    <t>dihydroxy-acid dehydratase</t>
  </si>
  <si>
    <t>BVU_RS12865</t>
  </si>
  <si>
    <t xml:space="preserve">BVU_2555  </t>
  </si>
  <si>
    <t xml:space="preserve">     3261283</t>
  </si>
  <si>
    <t xml:space="preserve"> 3262980</t>
  </si>
  <si>
    <t>ilvB</t>
  </si>
  <si>
    <t xml:space="preserve">2.2.1.6  </t>
  </si>
  <si>
    <t>biosynthetic-type acetolactate synthase large subunit</t>
  </si>
  <si>
    <t>BVU_RS12870</t>
  </si>
  <si>
    <t xml:space="preserve">BVU_2556  </t>
  </si>
  <si>
    <t xml:space="preserve">     3262991</t>
  </si>
  <si>
    <t xml:space="preserve"> 3263545</t>
  </si>
  <si>
    <t>ilvN</t>
  </si>
  <si>
    <t>acetolactate synthase small subunit</t>
  </si>
  <si>
    <t>BVU_RS12875</t>
  </si>
  <si>
    <t xml:space="preserve">BVU_2557  </t>
  </si>
  <si>
    <t xml:space="preserve">     3263545</t>
  </si>
  <si>
    <t xml:space="preserve"> 3264288</t>
  </si>
  <si>
    <t>thioesterase</t>
  </si>
  <si>
    <t>BVU_RS12880</t>
  </si>
  <si>
    <t xml:space="preserve">BVU_2558  </t>
  </si>
  <si>
    <t xml:space="preserve">     3264323</t>
  </si>
  <si>
    <t xml:space="preserve"> 3265366</t>
  </si>
  <si>
    <t>ilvC</t>
  </si>
  <si>
    <t xml:space="preserve">1.1.1.-  </t>
  </si>
  <si>
    <t>ketol-acid reductoisomerase</t>
  </si>
  <si>
    <t>BVU_RS12885</t>
  </si>
  <si>
    <t xml:space="preserve">BVU_2559  </t>
  </si>
  <si>
    <t xml:space="preserve">     3265494</t>
  </si>
  <si>
    <t xml:space="preserve"> 3266579</t>
  </si>
  <si>
    <t>BVU_RS12890</t>
  </si>
  <si>
    <t xml:space="preserve">BVU_2560  </t>
  </si>
  <si>
    <t xml:space="preserve">     3267210</t>
  </si>
  <si>
    <t xml:space="preserve"> 3269342</t>
  </si>
  <si>
    <t>SurA N-terminal domain-containing protein</t>
  </si>
  <si>
    <t>BVU_RS12895</t>
  </si>
  <si>
    <t xml:space="preserve">BVU_2561  </t>
  </si>
  <si>
    <t xml:space="preserve">     3269448</t>
  </si>
  <si>
    <t xml:space="preserve"> 3270707</t>
  </si>
  <si>
    <t>BVU_RS12900</t>
  </si>
  <si>
    <t xml:space="preserve">BVU_2562  </t>
  </si>
  <si>
    <t xml:space="preserve">     3270721</t>
  </si>
  <si>
    <t xml:space="preserve"> 3271365</t>
  </si>
  <si>
    <t>lptC</t>
  </si>
  <si>
    <t>LPS export ABC transporter periplasmic protein LptC</t>
  </si>
  <si>
    <t>BVU_RS12905</t>
  </si>
  <si>
    <t xml:space="preserve">BVU_2563  </t>
  </si>
  <si>
    <t xml:space="preserve">     3271368</t>
  </si>
  <si>
    <t xml:space="preserve"> 3272723</t>
  </si>
  <si>
    <t>BVU_RS12910</t>
  </si>
  <si>
    <t xml:space="preserve">BVU_2564  </t>
  </si>
  <si>
    <t xml:space="preserve">     3272770</t>
  </si>
  <si>
    <t xml:space="preserve"> 3274086</t>
  </si>
  <si>
    <t>BVU_RS12915</t>
  </si>
  <si>
    <t xml:space="preserve">BVU_2565  </t>
  </si>
  <si>
    <t xml:space="preserve">     3274073</t>
  </si>
  <si>
    <t xml:space="preserve"> 3274801</t>
  </si>
  <si>
    <t xml:space="preserve">2.7.1.33  </t>
  </si>
  <si>
    <t>type III pantothenate kinase</t>
  </si>
  <si>
    <t>BVU_RS12920</t>
  </si>
  <si>
    <t xml:space="preserve">BVU_2566  </t>
  </si>
  <si>
    <t xml:space="preserve">     3274928</t>
  </si>
  <si>
    <t xml:space="preserve"> 3276103</t>
  </si>
  <si>
    <t>DUF4105 domain-containing protein</t>
  </si>
  <si>
    <t>BVU_RS12925</t>
  </si>
  <si>
    <t xml:space="preserve">BVU_2567  </t>
  </si>
  <si>
    <t xml:space="preserve">     3276100</t>
  </si>
  <si>
    <t xml:space="preserve"> 3277683</t>
  </si>
  <si>
    <t>BVU_RS12930</t>
  </si>
  <si>
    <t xml:space="preserve">BVU_2568  </t>
  </si>
  <si>
    <t xml:space="preserve">     3277779</t>
  </si>
  <si>
    <t xml:space="preserve"> 3281075</t>
  </si>
  <si>
    <t>secA</t>
  </si>
  <si>
    <t>preprotein translocase subunit SecA</t>
  </si>
  <si>
    <t>BVU_RS12935</t>
  </si>
  <si>
    <t xml:space="preserve">BVU_2569  </t>
  </si>
  <si>
    <t xml:space="preserve">     3281198</t>
  </si>
  <si>
    <t xml:space="preserve"> 3282190</t>
  </si>
  <si>
    <t>DUF6340 family protein</t>
  </si>
  <si>
    <t>BVU_RS12940</t>
  </si>
  <si>
    <t xml:space="preserve">BVU_2570  </t>
  </si>
  <si>
    <t xml:space="preserve">     3282261</t>
  </si>
  <si>
    <t xml:space="preserve"> 3282710</t>
  </si>
  <si>
    <t>BVU_RS12945</t>
  </si>
  <si>
    <t xml:space="preserve">BVU_2571  </t>
  </si>
  <si>
    <t xml:space="preserve">     3282784</t>
  </si>
  <si>
    <t xml:space="preserve"> 3283161</t>
  </si>
  <si>
    <t>BVU_RS12950</t>
  </si>
  <si>
    <t xml:space="preserve">BVU_2572  </t>
  </si>
  <si>
    <t xml:space="preserve">     3283158</t>
  </si>
  <si>
    <t xml:space="preserve"> 3283703</t>
  </si>
  <si>
    <t>BVU_RS12955</t>
  </si>
  <si>
    <t xml:space="preserve">BVU_2573  </t>
  </si>
  <si>
    <t xml:space="preserve">     3283848</t>
  </si>
  <si>
    <t xml:space="preserve"> 3284288</t>
  </si>
  <si>
    <t>BVU_RS12960</t>
  </si>
  <si>
    <t xml:space="preserve">BVU_2574  </t>
  </si>
  <si>
    <t xml:space="preserve">     3284469</t>
  </si>
  <si>
    <t xml:space="preserve"> 3287096</t>
  </si>
  <si>
    <t xml:space="preserve">6.1.1.9  </t>
  </si>
  <si>
    <t>valine--tRNA ligase</t>
  </si>
  <si>
    <t>BVU_RS12965</t>
  </si>
  <si>
    <t xml:space="preserve">BVU_2575  </t>
  </si>
  <si>
    <t xml:space="preserve">     3287207</t>
  </si>
  <si>
    <t xml:space="preserve"> 3287992</t>
  </si>
  <si>
    <t>mazG</t>
  </si>
  <si>
    <t xml:space="preserve">3.6.1.9  </t>
  </si>
  <si>
    <t>nucleoside triphosphate pyrophosphohydrolase</t>
  </si>
  <si>
    <t>BVU_RS12970</t>
  </si>
  <si>
    <t xml:space="preserve">BVU_2576  </t>
  </si>
  <si>
    <t xml:space="preserve">     3288186</t>
  </si>
  <si>
    <t xml:space="preserve"> 3289917</t>
  </si>
  <si>
    <t>BVU_RS12975</t>
  </si>
  <si>
    <t xml:space="preserve">BVU_2578  </t>
  </si>
  <si>
    <t xml:space="preserve">     3289941</t>
  </si>
  <si>
    <t xml:space="preserve"> 3293102</t>
  </si>
  <si>
    <t>BVU_RS12980</t>
  </si>
  <si>
    <t xml:space="preserve">BVU_2579  </t>
  </si>
  <si>
    <t xml:space="preserve">     3293376</t>
  </si>
  <si>
    <t xml:space="preserve"> 3293822</t>
  </si>
  <si>
    <t>BVU_RS12985</t>
  </si>
  <si>
    <t xml:space="preserve">BVU_2580  </t>
  </si>
  <si>
    <t xml:space="preserve">     3293834</t>
  </si>
  <si>
    <t xml:space="preserve"> 3294211</t>
  </si>
  <si>
    <t>BVU_RS12990</t>
  </si>
  <si>
    <t xml:space="preserve">BVU_2581  </t>
  </si>
  <si>
    <t xml:space="preserve">     3294256</t>
  </si>
  <si>
    <t xml:space="preserve"> 3294807</t>
  </si>
  <si>
    <t>BVU_RS12995</t>
  </si>
  <si>
    <t xml:space="preserve">BVU_2582  </t>
  </si>
  <si>
    <t xml:space="preserve">     3294841</t>
  </si>
  <si>
    <t xml:space="preserve"> 3295770</t>
  </si>
  <si>
    <t xml:space="preserve">3.1.26.11  </t>
  </si>
  <si>
    <t>ribonuclease Z</t>
  </si>
  <si>
    <t>BVU_RS13000</t>
  </si>
  <si>
    <t xml:space="preserve">BVU_2583  </t>
  </si>
  <si>
    <t xml:space="preserve">     3295841</t>
  </si>
  <si>
    <t xml:space="preserve"> 3296287</t>
  </si>
  <si>
    <t>cold shock domain-containing protein</t>
  </si>
  <si>
    <t>BVU_RS13005</t>
  </si>
  <si>
    <t xml:space="preserve">BVU_2584  </t>
  </si>
  <si>
    <t xml:space="preserve">     3296537</t>
  </si>
  <si>
    <t xml:space="preserve"> 3298333</t>
  </si>
  <si>
    <t>rpsA</t>
  </si>
  <si>
    <t>30S ribosomal protein S1</t>
  </si>
  <si>
    <t>BVU_RS13015</t>
  </si>
  <si>
    <t xml:space="preserve">     3298860</t>
  </si>
  <si>
    <t xml:space="preserve"> 3299561</t>
  </si>
  <si>
    <t>SIMPL domain-containing protein</t>
  </si>
  <si>
    <t>BVU_RS13020</t>
  </si>
  <si>
    <t xml:space="preserve">BVU_2586  </t>
  </si>
  <si>
    <t xml:space="preserve">     3299565</t>
  </si>
  <si>
    <t xml:space="preserve"> 3300401</t>
  </si>
  <si>
    <t>murQ</t>
  </si>
  <si>
    <t xml:space="preserve">4.2.1.126  </t>
  </si>
  <si>
    <t>N-acetylmuramic acid 6-phosphate etherase</t>
  </si>
  <si>
    <t>BVU_RS13025</t>
  </si>
  <si>
    <t xml:space="preserve">BVU_2587  </t>
  </si>
  <si>
    <t xml:space="preserve">     3300398</t>
  </si>
  <si>
    <t xml:space="preserve"> 3301237</t>
  </si>
  <si>
    <t>ATPase</t>
  </si>
  <si>
    <t>BVU_RS13030</t>
  </si>
  <si>
    <t xml:space="preserve">BVU_2588  </t>
  </si>
  <si>
    <t xml:space="preserve">     3301393</t>
  </si>
  <si>
    <t xml:space="preserve"> 3302178</t>
  </si>
  <si>
    <t>LytTR family DNA-binding domain-containing protein</t>
  </si>
  <si>
    <t>BVU_RS13035</t>
  </si>
  <si>
    <t xml:space="preserve">BVU_2589  </t>
  </si>
  <si>
    <t xml:space="preserve">     3302171</t>
  </si>
  <si>
    <t xml:space="preserve"> 3303214</t>
  </si>
  <si>
    <t>sensor histidine kinase</t>
  </si>
  <si>
    <t>BVU_RS13040</t>
  </si>
  <si>
    <t xml:space="preserve">BVU_2590  </t>
  </si>
  <si>
    <t xml:space="preserve">     3303331</t>
  </si>
  <si>
    <t xml:space="preserve"> 3303969</t>
  </si>
  <si>
    <t>BVU_RS13045</t>
  </si>
  <si>
    <t xml:space="preserve">BVU_2591  </t>
  </si>
  <si>
    <t xml:space="preserve">     3303982</t>
  </si>
  <si>
    <t xml:space="preserve"> 3304614</t>
  </si>
  <si>
    <t>BVU_RS13050</t>
  </si>
  <si>
    <t xml:space="preserve">BVU_2592  </t>
  </si>
  <si>
    <t xml:space="preserve">     3304640</t>
  </si>
  <si>
    <t xml:space="preserve"> 3305197</t>
  </si>
  <si>
    <t>BVU_RS13055</t>
  </si>
  <si>
    <t xml:space="preserve">BVU_2593  </t>
  </si>
  <si>
    <t xml:space="preserve">     3305431</t>
  </si>
  <si>
    <t xml:space="preserve"> 3305985</t>
  </si>
  <si>
    <t>BVU_RS13065</t>
  </si>
  <si>
    <t xml:space="preserve">BVU_2595  </t>
  </si>
  <si>
    <t xml:space="preserve">     3306950</t>
  </si>
  <si>
    <t xml:space="preserve"> 3308224</t>
  </si>
  <si>
    <t>BVU_RS13070</t>
  </si>
  <si>
    <t xml:space="preserve">BVU_2596  </t>
  </si>
  <si>
    <t xml:space="preserve">     3308282</t>
  </si>
  <si>
    <t xml:space="preserve"> 3309598</t>
  </si>
  <si>
    <t>SpoIID/LytB domain-containing protein</t>
  </si>
  <si>
    <t>BVU_RS13075</t>
  </si>
  <si>
    <t xml:space="preserve">BVU_2597  </t>
  </si>
  <si>
    <t xml:space="preserve">     3309655</t>
  </si>
  <si>
    <t xml:space="preserve"> 3312126</t>
  </si>
  <si>
    <t>DUF4922 domain-containing protein</t>
  </si>
  <si>
    <t>BVU_RS13080</t>
  </si>
  <si>
    <t xml:space="preserve">BVU_2598  </t>
  </si>
  <si>
    <t xml:space="preserve">     3312213</t>
  </si>
  <si>
    <t xml:space="preserve"> 3313262</t>
  </si>
  <si>
    <t>rlmN</t>
  </si>
  <si>
    <t xml:space="preserve">2.1.1.192  </t>
  </si>
  <si>
    <t>23S rRNA (adenine(2503)-C(2))-methyltransferase RlmN</t>
  </si>
  <si>
    <t>BVU_RS13085</t>
  </si>
  <si>
    <t xml:space="preserve">BVU_2599  </t>
  </si>
  <si>
    <t xml:space="preserve">     3313288</t>
  </si>
  <si>
    <t xml:space="preserve"> 3314352</t>
  </si>
  <si>
    <t>DUF4837 family protein</t>
  </si>
  <si>
    <t>BVU_RS13090</t>
  </si>
  <si>
    <t xml:space="preserve">BVU_2600  </t>
  </si>
  <si>
    <t xml:space="preserve">     3314379</t>
  </si>
  <si>
    <t xml:space="preserve"> 3315479</t>
  </si>
  <si>
    <t>pdxA</t>
  </si>
  <si>
    <t xml:space="preserve">1.1.1.262  </t>
  </si>
  <si>
    <t>4-hydroxythreonine-4-phosphate dehydrogenase PdxA</t>
  </si>
  <si>
    <t>BVU_RS13095</t>
  </si>
  <si>
    <t xml:space="preserve">BVU_2601  </t>
  </si>
  <si>
    <t xml:space="preserve">     3315521</t>
  </si>
  <si>
    <t xml:space="preserve"> 3316231</t>
  </si>
  <si>
    <t>NTP transferase domain-containing protein</t>
  </si>
  <si>
    <t>BVU_RS13100</t>
  </si>
  <si>
    <t xml:space="preserve">BVU_2602  </t>
  </si>
  <si>
    <t xml:space="preserve">     3316251</t>
  </si>
  <si>
    <t xml:space="preserve"> 3317102</t>
  </si>
  <si>
    <t>BVU_RS13105</t>
  </si>
  <si>
    <t xml:space="preserve">BVU_2603  </t>
  </si>
  <si>
    <t xml:space="preserve">     3317110</t>
  </si>
  <si>
    <t xml:space="preserve"> 3318060</t>
  </si>
  <si>
    <t>BVU_RS13110</t>
  </si>
  <si>
    <t xml:space="preserve">BVU_2604  </t>
  </si>
  <si>
    <t xml:space="preserve">     3318057</t>
  </si>
  <si>
    <t xml:space="preserve"> 3319058</t>
  </si>
  <si>
    <t>BVU_RS13115</t>
  </si>
  <si>
    <t xml:space="preserve">BVU_2605  </t>
  </si>
  <si>
    <t xml:space="preserve">     3319063</t>
  </si>
  <si>
    <t xml:space="preserve"> 3319785</t>
  </si>
  <si>
    <t>BVU_RS13120</t>
  </si>
  <si>
    <t xml:space="preserve">BVU_2606  </t>
  </si>
  <si>
    <t xml:space="preserve">     3319792</t>
  </si>
  <si>
    <t xml:space="preserve"> 3320991</t>
  </si>
  <si>
    <t>sugar MFS transporter</t>
  </si>
  <si>
    <t>BVU_RS13125</t>
  </si>
  <si>
    <t xml:space="preserve">BVU_2607  </t>
  </si>
  <si>
    <t xml:space="preserve">     3321045</t>
  </si>
  <si>
    <t xml:space="preserve"> 3321941</t>
  </si>
  <si>
    <t>PfkB family carbohydrate kinase</t>
  </si>
  <si>
    <t>BVU_RS13130</t>
  </si>
  <si>
    <t xml:space="preserve">BVU_2608  </t>
  </si>
  <si>
    <t xml:space="preserve">     3322077</t>
  </si>
  <si>
    <t xml:space="preserve"> 3323384</t>
  </si>
  <si>
    <t>inositol-3-phosphate synthase</t>
  </si>
  <si>
    <t>BVU_RS13135</t>
  </si>
  <si>
    <t xml:space="preserve">BVU_2609  </t>
  </si>
  <si>
    <t xml:space="preserve">     3323551</t>
  </si>
  <si>
    <t xml:space="preserve"> 3324816</t>
  </si>
  <si>
    <t>BVU_RS13140</t>
  </si>
  <si>
    <t xml:space="preserve">BVU_2610  </t>
  </si>
  <si>
    <t xml:space="preserve">     3324803</t>
  </si>
  <si>
    <t xml:space="preserve"> 3325330</t>
  </si>
  <si>
    <t>LPS assembly lipoprotein LptE</t>
  </si>
  <si>
    <t>BVU_RS13145</t>
  </si>
  <si>
    <t xml:space="preserve">BVU_2611  </t>
  </si>
  <si>
    <t xml:space="preserve">     3325347</t>
  </si>
  <si>
    <t xml:space="preserve"> 3326099</t>
  </si>
  <si>
    <t>BVU_RS13150</t>
  </si>
  <si>
    <t xml:space="preserve">BVU_2612  </t>
  </si>
  <si>
    <t xml:space="preserve">     3326105</t>
  </si>
  <si>
    <t xml:space="preserve"> 3326470</t>
  </si>
  <si>
    <t>secG</t>
  </si>
  <si>
    <t>preprotein translocase subunit SecG</t>
  </si>
  <si>
    <t>BVU_RS13155</t>
  </si>
  <si>
    <t xml:space="preserve">BVU_2613  </t>
  </si>
  <si>
    <t xml:space="preserve">     3326631</t>
  </si>
  <si>
    <t xml:space="preserve"> 3327389</t>
  </si>
  <si>
    <t>xth</t>
  </si>
  <si>
    <t>exodeoxyribonuclease III</t>
  </si>
  <si>
    <t>BVU_RS13160</t>
  </si>
  <si>
    <t xml:space="preserve">BVU_2614  </t>
  </si>
  <si>
    <t xml:space="preserve">     3327544</t>
  </si>
  <si>
    <t xml:space="preserve"> 3327837</t>
  </si>
  <si>
    <t>BVU_RS13165</t>
  </si>
  <si>
    <t xml:space="preserve">BVU_2615  </t>
  </si>
  <si>
    <t xml:space="preserve">     3328060</t>
  </si>
  <si>
    <t xml:space="preserve"> 3328764</t>
  </si>
  <si>
    <t>pirin family protein</t>
  </si>
  <si>
    <t>BVU_RS13180</t>
  </si>
  <si>
    <t xml:space="preserve">BVU_2618  </t>
  </si>
  <si>
    <t xml:space="preserve">     3329180</t>
  </si>
  <si>
    <t xml:space="preserve"> 3329686</t>
  </si>
  <si>
    <t>ribH</t>
  </si>
  <si>
    <t xml:space="preserve">2.5.1.78  </t>
  </si>
  <si>
    <t>6,7-dimethyl-8-ribityllumazine synthase</t>
  </si>
  <si>
    <t>BVU_RS13185</t>
  </si>
  <si>
    <t xml:space="preserve">BVU_2619  </t>
  </si>
  <si>
    <t xml:space="preserve">     3329779</t>
  </si>
  <si>
    <t xml:space="preserve"> 3330456</t>
  </si>
  <si>
    <t>BVU_RS13190</t>
  </si>
  <si>
    <t xml:space="preserve">BVU_2620  </t>
  </si>
  <si>
    <t xml:space="preserve">     3330609</t>
  </si>
  <si>
    <t xml:space="preserve"> 3331724</t>
  </si>
  <si>
    <t>recF</t>
  </si>
  <si>
    <t>DNA replication and repair protein RecF</t>
  </si>
  <si>
    <t>BVU_RS13195</t>
  </si>
  <si>
    <t xml:space="preserve">BVU_2621  </t>
  </si>
  <si>
    <t xml:space="preserve">     3331721</t>
  </si>
  <si>
    <t xml:space="preserve"> 3332011</t>
  </si>
  <si>
    <t>DUF721 domain-containing protein</t>
  </si>
  <si>
    <t>BVU_RS13200</t>
  </si>
  <si>
    <t xml:space="preserve">BVU_2622  </t>
  </si>
  <si>
    <t xml:space="preserve">     3332365</t>
  </si>
  <si>
    <t xml:space="preserve"> 3333723</t>
  </si>
  <si>
    <t>BVU_RS13205</t>
  </si>
  <si>
    <t xml:space="preserve">BVU_2623  </t>
  </si>
  <si>
    <t xml:space="preserve">     3333868</t>
  </si>
  <si>
    <t xml:space="preserve"> 3334398</t>
  </si>
  <si>
    <t xml:space="preserve">6.3.3.2  </t>
  </si>
  <si>
    <t>5-formyltetrahydrofolate cyclo-ligase</t>
  </si>
  <si>
    <t>BVU_RS13210</t>
  </si>
  <si>
    <t xml:space="preserve">BVU_2624  </t>
  </si>
  <si>
    <t xml:space="preserve">     3334322</t>
  </si>
  <si>
    <t xml:space="preserve"> 3336070</t>
  </si>
  <si>
    <t>BVU_RS13215</t>
  </si>
  <si>
    <t xml:space="preserve">BVU_2625  </t>
  </si>
  <si>
    <t xml:space="preserve">     3336085</t>
  </si>
  <si>
    <t xml:space="preserve"> 3336519</t>
  </si>
  <si>
    <t>dCMP deaminase family protein</t>
  </si>
  <si>
    <t>BVU_RS13220</t>
  </si>
  <si>
    <t xml:space="preserve">BVU_2626  </t>
  </si>
  <si>
    <t xml:space="preserve">     3336524</t>
  </si>
  <si>
    <t xml:space="preserve"> 3337018</t>
  </si>
  <si>
    <t>DUF4847 family protein</t>
  </si>
  <si>
    <t>BVU_RS13225</t>
  </si>
  <si>
    <t xml:space="preserve">BVU_2627  </t>
  </si>
  <si>
    <t xml:space="preserve">     3337032</t>
  </si>
  <si>
    <t xml:space="preserve"> 3339074</t>
  </si>
  <si>
    <t>BVU_RS13230</t>
  </si>
  <si>
    <t xml:space="preserve">BVU_2628  </t>
  </si>
  <si>
    <t xml:space="preserve">     3339232</t>
  </si>
  <si>
    <t xml:space="preserve"> 3339909</t>
  </si>
  <si>
    <t>BVU_RS13235</t>
  </si>
  <si>
    <t xml:space="preserve">BVU_2629  </t>
  </si>
  <si>
    <t xml:space="preserve">     3340098</t>
  </si>
  <si>
    <t xml:space="preserve"> 3340700</t>
  </si>
  <si>
    <t>MarC family protein</t>
  </si>
  <si>
    <t>BVU_RS13240</t>
  </si>
  <si>
    <t xml:space="preserve">BVU_2630  </t>
  </si>
  <si>
    <t xml:space="preserve">     3340859</t>
  </si>
  <si>
    <t xml:space="preserve"> 3341875</t>
  </si>
  <si>
    <t>FAD:protein FMN transferase</t>
  </si>
  <si>
    <t>BVU_RS13245</t>
  </si>
  <si>
    <t xml:space="preserve">BVU_2631  </t>
  </si>
  <si>
    <t xml:space="preserve">     3341889</t>
  </si>
  <si>
    <t xml:space="preserve"> 3342461</t>
  </si>
  <si>
    <t>manganese efflux pump MntP family protein</t>
  </si>
  <si>
    <t>BVU_RS13250</t>
  </si>
  <si>
    <t xml:space="preserve">BVU_2632  </t>
  </si>
  <si>
    <t xml:space="preserve">     3342465</t>
  </si>
  <si>
    <t xml:space="preserve"> 3343166</t>
  </si>
  <si>
    <t>DUF6048 family protein</t>
  </si>
  <si>
    <t>BVU_RS13255</t>
  </si>
  <si>
    <t xml:space="preserve">BVU_2633  </t>
  </si>
  <si>
    <t xml:space="preserve">     3343114</t>
  </si>
  <si>
    <t xml:space="preserve"> 3343662</t>
  </si>
  <si>
    <t>DUF6452 family protein</t>
  </si>
  <si>
    <t>BVU_RS13260</t>
  </si>
  <si>
    <t xml:space="preserve">BVU_2634  </t>
  </si>
  <si>
    <t xml:space="preserve">     3343664</t>
  </si>
  <si>
    <t xml:space="preserve"> 3344617</t>
  </si>
  <si>
    <t>BVU_RS13265</t>
  </si>
  <si>
    <t xml:space="preserve">BVU_2635  </t>
  </si>
  <si>
    <t xml:space="preserve">     3344621</t>
  </si>
  <si>
    <t xml:space="preserve"> 3345154</t>
  </si>
  <si>
    <t>DUF4199 domain-containing protein</t>
  </si>
  <si>
    <t>BVU_RS13275</t>
  </si>
  <si>
    <t xml:space="preserve">BVU_2638  </t>
  </si>
  <si>
    <t xml:space="preserve">     3345598</t>
  </si>
  <si>
    <t xml:space="preserve"> 3348015</t>
  </si>
  <si>
    <t>BVU_RS22375</t>
  </si>
  <si>
    <t xml:space="preserve">     3348839</t>
  </si>
  <si>
    <t xml:space="preserve"> 3348988</t>
  </si>
  <si>
    <t>BVU_RS13280</t>
  </si>
  <si>
    <t xml:space="preserve">BVU_2640  </t>
  </si>
  <si>
    <t xml:space="preserve">     3349213</t>
  </si>
  <si>
    <t xml:space="preserve"> 3350781</t>
  </si>
  <si>
    <t>BVU_RS13285</t>
  </si>
  <si>
    <t xml:space="preserve">BVU_2641  </t>
  </si>
  <si>
    <t xml:space="preserve">     3350886</t>
  </si>
  <si>
    <t xml:space="preserve"> 3352181</t>
  </si>
  <si>
    <t>eno</t>
  </si>
  <si>
    <t xml:space="preserve">4.2.1.11  </t>
  </si>
  <si>
    <t>phosphopyruvate hydratase</t>
  </si>
  <si>
    <t>BVU_RS13290</t>
  </si>
  <si>
    <t xml:space="preserve">BVU_2642  </t>
  </si>
  <si>
    <t xml:space="preserve">     3352347</t>
  </si>
  <si>
    <t xml:space="preserve"> 3354791</t>
  </si>
  <si>
    <t>BVU_RS13295</t>
  </si>
  <si>
    <t xml:space="preserve">BVU_2643  </t>
  </si>
  <si>
    <t xml:space="preserve">     3354840</t>
  </si>
  <si>
    <t xml:space="preserve"> 3356039</t>
  </si>
  <si>
    <t>BVU_RS13300</t>
  </si>
  <si>
    <t xml:space="preserve">BVU_2644  </t>
  </si>
  <si>
    <t xml:space="preserve">     3356190</t>
  </si>
  <si>
    <t xml:space="preserve"> 3357659</t>
  </si>
  <si>
    <t>BVU_RS13305</t>
  </si>
  <si>
    <t xml:space="preserve">BVU_2645  </t>
  </si>
  <si>
    <t xml:space="preserve">     3357665</t>
  </si>
  <si>
    <t xml:space="preserve"> 3361639</t>
  </si>
  <si>
    <t>BVU_RS13310</t>
  </si>
  <si>
    <t xml:space="preserve">BVU_2646  </t>
  </si>
  <si>
    <t xml:space="preserve">     3361864</t>
  </si>
  <si>
    <t xml:space="preserve"> 3363969</t>
  </si>
  <si>
    <t>BVU_RS13315</t>
  </si>
  <si>
    <t xml:space="preserve">BVU_2647  </t>
  </si>
  <si>
    <t xml:space="preserve">     3363994</t>
  </si>
  <si>
    <t xml:space="preserve"> 3365817</t>
  </si>
  <si>
    <t>BVU_RS13320</t>
  </si>
  <si>
    <t xml:space="preserve">BVU_2648  </t>
  </si>
  <si>
    <t xml:space="preserve">     3365832</t>
  </si>
  <si>
    <t xml:space="preserve"> 3367976</t>
  </si>
  <si>
    <t>BVU_RS13325</t>
  </si>
  <si>
    <t xml:space="preserve">BVU_2649  </t>
  </si>
  <si>
    <t xml:space="preserve">     3368139</t>
  </si>
  <si>
    <t xml:space="preserve"> 3368567</t>
  </si>
  <si>
    <t>BVU_RS13330</t>
  </si>
  <si>
    <t xml:space="preserve">BVU_2650  </t>
  </si>
  <si>
    <t xml:space="preserve">     3368571</t>
  </si>
  <si>
    <t xml:space="preserve"> 3369614</t>
  </si>
  <si>
    <t>BVU_RS13335</t>
  </si>
  <si>
    <t xml:space="preserve">BVU_2651  </t>
  </si>
  <si>
    <t xml:space="preserve">     3369629</t>
  </si>
  <si>
    <t xml:space="preserve"> 3370711</t>
  </si>
  <si>
    <t>GDP-L-fucose synthase</t>
  </si>
  <si>
    <t>BVU_RS13340</t>
  </si>
  <si>
    <t xml:space="preserve">BVU_2652  </t>
  </si>
  <si>
    <t xml:space="preserve">     3370732</t>
  </si>
  <si>
    <t xml:space="preserve"> 3371811</t>
  </si>
  <si>
    <t>gmd</t>
  </si>
  <si>
    <t>BVU_RS13345</t>
  </si>
  <si>
    <t xml:space="preserve">BVU_2653  </t>
  </si>
  <si>
    <t xml:space="preserve">     3371894</t>
  </si>
  <si>
    <t xml:space="preserve"> 3372712</t>
  </si>
  <si>
    <t>BVU_RS13350</t>
  </si>
  <si>
    <t xml:space="preserve">BVU_2654  </t>
  </si>
  <si>
    <t xml:space="preserve">     3372741</t>
  </si>
  <si>
    <t xml:space="preserve"> 3373646</t>
  </si>
  <si>
    <t>BVU_RS13355</t>
  </si>
  <si>
    <t xml:space="preserve">BVU_2655  </t>
  </si>
  <si>
    <t xml:space="preserve">     3373658</t>
  </si>
  <si>
    <t xml:space="preserve"> 3374590</t>
  </si>
  <si>
    <t>acyltransferase family protein</t>
  </si>
  <si>
    <t>BVU_RS13360</t>
  </si>
  <si>
    <t xml:space="preserve">BVU_2656  </t>
  </si>
  <si>
    <t xml:space="preserve">     3374637</t>
  </si>
  <si>
    <t xml:space="preserve"> 3375185</t>
  </si>
  <si>
    <t>putative colanic acid biosynthesis acetyltransferase</t>
  </si>
  <si>
    <t>BVU_RS13365</t>
  </si>
  <si>
    <t xml:space="preserve">BVU_2657  </t>
  </si>
  <si>
    <t xml:space="preserve">     3375188</t>
  </si>
  <si>
    <t xml:space="preserve"> 3376285</t>
  </si>
  <si>
    <t>BVU_RS13370</t>
  </si>
  <si>
    <t xml:space="preserve">BVU_2658  </t>
  </si>
  <si>
    <t xml:space="preserve">     3376385</t>
  </si>
  <si>
    <t xml:space="preserve"> 3377170</t>
  </si>
  <si>
    <t>BVU_RS13375</t>
  </si>
  <si>
    <t xml:space="preserve">BVU_2659  </t>
  </si>
  <si>
    <t xml:space="preserve">     3377178</t>
  </si>
  <si>
    <t xml:space="preserve"> 3378230</t>
  </si>
  <si>
    <t>BVU_RS13380</t>
  </si>
  <si>
    <t xml:space="preserve">BVU_2660  </t>
  </si>
  <si>
    <t xml:space="preserve">     3378217</t>
  </si>
  <si>
    <t xml:space="preserve"> 3378912</t>
  </si>
  <si>
    <t>acylneuraminate cytidylyltransferase family protein</t>
  </si>
  <si>
    <t>BVU_RS13385</t>
  </si>
  <si>
    <t xml:space="preserve">BVU_2661  </t>
  </si>
  <si>
    <t xml:space="preserve">     3378964</t>
  </si>
  <si>
    <t xml:space="preserve"> 3380496</t>
  </si>
  <si>
    <t>aldolase catalytic domain-containing protein</t>
  </si>
  <si>
    <t>BVU_RS13390</t>
  </si>
  <si>
    <t xml:space="preserve">BVU_2662  </t>
  </si>
  <si>
    <t xml:space="preserve">     3380493</t>
  </si>
  <si>
    <t xml:space="preserve"> 3381482</t>
  </si>
  <si>
    <t>BVU_RS13395</t>
  </si>
  <si>
    <t xml:space="preserve">BVU_2663  </t>
  </si>
  <si>
    <t xml:space="preserve">     3381487</t>
  </si>
  <si>
    <t xml:space="preserve"> 3383025</t>
  </si>
  <si>
    <t>BVU_RS13400</t>
  </si>
  <si>
    <t xml:space="preserve">BVU_2664  </t>
  </si>
  <si>
    <t xml:space="preserve">     3383012</t>
  </si>
  <si>
    <t xml:space="preserve"> 3384055</t>
  </si>
  <si>
    <t>BVU_RS13405</t>
  </si>
  <si>
    <t xml:space="preserve">BVU_2665  </t>
  </si>
  <si>
    <t xml:space="preserve">     3384052</t>
  </si>
  <si>
    <t xml:space="preserve"> 3385179</t>
  </si>
  <si>
    <t>BVU_RS13410</t>
  </si>
  <si>
    <t xml:space="preserve">BVU_2666  </t>
  </si>
  <si>
    <t xml:space="preserve">     3385187</t>
  </si>
  <si>
    <t xml:space="preserve"> 3386014</t>
  </si>
  <si>
    <t>O-acetyltransferase Cps9vM</t>
  </si>
  <si>
    <t>BVU_RS13415</t>
  </si>
  <si>
    <t xml:space="preserve">BVU_2667  </t>
  </si>
  <si>
    <t xml:space="preserve">     3386588</t>
  </si>
  <si>
    <t xml:space="preserve"> 3388105</t>
  </si>
  <si>
    <t>BVU_RS13420</t>
  </si>
  <si>
    <t xml:space="preserve">BVU_2668  </t>
  </si>
  <si>
    <t xml:space="preserve">     3388633</t>
  </si>
  <si>
    <t xml:space="preserve"> 3388923</t>
  </si>
  <si>
    <t>nucleotidyltransferase domain-containing protein</t>
  </si>
  <si>
    <t>BVU_RS13425</t>
  </si>
  <si>
    <t xml:space="preserve">BVU_2669  </t>
  </si>
  <si>
    <t xml:space="preserve">     3388991</t>
  </si>
  <si>
    <t xml:space="preserve"> 3389491</t>
  </si>
  <si>
    <t>BVU_RS13430</t>
  </si>
  <si>
    <t xml:space="preserve">     3389769</t>
  </si>
  <si>
    <t xml:space="preserve"> 3389966</t>
  </si>
  <si>
    <t>BVU_RS13435</t>
  </si>
  <si>
    <t xml:space="preserve">BVU_2670  </t>
  </si>
  <si>
    <t xml:space="preserve">     3390165</t>
  </si>
  <si>
    <t xml:space="preserve"> 3392543</t>
  </si>
  <si>
    <t>BVU_RS13440</t>
  </si>
  <si>
    <t xml:space="preserve">     3392694</t>
  </si>
  <si>
    <t xml:space="preserve"> 3392924</t>
  </si>
  <si>
    <t>BVU_RS13445</t>
  </si>
  <si>
    <t xml:space="preserve">BVU_2672  </t>
  </si>
  <si>
    <t xml:space="preserve">     3393173</t>
  </si>
  <si>
    <t xml:space="preserve"> 3393601</t>
  </si>
  <si>
    <t>BVU_RS22380</t>
  </si>
  <si>
    <t xml:space="preserve">     3393643</t>
  </si>
  <si>
    <t xml:space="preserve"> 3393744</t>
  </si>
  <si>
    <t>BVU_RS13450</t>
  </si>
  <si>
    <t xml:space="preserve">BVU_2673  </t>
  </si>
  <si>
    <t xml:space="preserve">     3393741</t>
  </si>
  <si>
    <t xml:space="preserve"> 3394190</t>
  </si>
  <si>
    <t>BVU_RS13455</t>
  </si>
  <si>
    <t xml:space="preserve">BVU_2674  </t>
  </si>
  <si>
    <t xml:space="preserve">     3394299</t>
  </si>
  <si>
    <t xml:space="preserve"> 3396710</t>
  </si>
  <si>
    <t>BVU_RS13460</t>
  </si>
  <si>
    <t xml:space="preserve">BVU_2675  </t>
  </si>
  <si>
    <t xml:space="preserve">     3396719</t>
  </si>
  <si>
    <t xml:space="preserve"> 3397510</t>
  </si>
  <si>
    <t>BVU_RS13465</t>
  </si>
  <si>
    <t xml:space="preserve">BVU_2676  </t>
  </si>
  <si>
    <t xml:space="preserve">     3397560</t>
  </si>
  <si>
    <t xml:space="preserve"> 3398963</t>
  </si>
  <si>
    <t>BVU_RS13470</t>
  </si>
  <si>
    <t xml:space="preserve">BVU_2677  </t>
  </si>
  <si>
    <t xml:space="preserve">     3399394</t>
  </si>
  <si>
    <t xml:space="preserve"> 3400335</t>
  </si>
  <si>
    <t>BVU_RS13475</t>
  </si>
  <si>
    <t xml:space="preserve">BVU_2678  </t>
  </si>
  <si>
    <t xml:space="preserve">     3400419</t>
  </si>
  <si>
    <t xml:space="preserve"> 3401366</t>
  </si>
  <si>
    <t>BVU_RS13480</t>
  </si>
  <si>
    <t xml:space="preserve">     3401390</t>
  </si>
  <si>
    <t xml:space="preserve"> 3402928</t>
  </si>
  <si>
    <t>Mfa1 family fimbria major subunit</t>
  </si>
  <si>
    <t>BVU_RS13485</t>
  </si>
  <si>
    <t xml:space="preserve">BVU_2680  </t>
  </si>
  <si>
    <t xml:space="preserve">     3402959</t>
  </si>
  <si>
    <t xml:space="preserve"> 3404368</t>
  </si>
  <si>
    <t>BVU_RS13490</t>
  </si>
  <si>
    <t xml:space="preserve">BVU_2681  </t>
  </si>
  <si>
    <t xml:space="preserve">     3404375</t>
  </si>
  <si>
    <t xml:space="preserve"> 3404947</t>
  </si>
  <si>
    <t>BVU_RS13495</t>
  </si>
  <si>
    <t xml:space="preserve">BVU_2682  </t>
  </si>
  <si>
    <t xml:space="preserve">     3404951</t>
  </si>
  <si>
    <t xml:space="preserve"> 3406045</t>
  </si>
  <si>
    <t>BVU_RS13500</t>
  </si>
  <si>
    <t xml:space="preserve">BVU_2683  </t>
  </si>
  <si>
    <t xml:space="preserve">     3406074</t>
  </si>
  <si>
    <t xml:space="preserve"> 3406640</t>
  </si>
  <si>
    <t>BVU_RS13505</t>
  </si>
  <si>
    <t xml:space="preserve">BVU_2684  </t>
  </si>
  <si>
    <t xml:space="preserve">     3406987</t>
  </si>
  <si>
    <t xml:space="preserve"> 3407916</t>
  </si>
  <si>
    <t>BVU_RS13510</t>
  </si>
  <si>
    <t xml:space="preserve">BVU_2685  </t>
  </si>
  <si>
    <t xml:space="preserve">     3408121</t>
  </si>
  <si>
    <t xml:space="preserve"> 3410817</t>
  </si>
  <si>
    <t>BVU_RS13515</t>
  </si>
  <si>
    <t xml:space="preserve">     3410823</t>
  </si>
  <si>
    <t xml:space="preserve"> 3411437</t>
  </si>
  <si>
    <t>BVU_RS13520</t>
  </si>
  <si>
    <t xml:space="preserve">BVU_2688  </t>
  </si>
  <si>
    <t xml:space="preserve">     3411878</t>
  </si>
  <si>
    <t xml:space="preserve"> 3416158</t>
  </si>
  <si>
    <t>malectin domain-containing carbohydrate-binding protein</t>
  </si>
  <si>
    <t>BVU_RS13525</t>
  </si>
  <si>
    <t xml:space="preserve">BVU_2689  </t>
  </si>
  <si>
    <t xml:space="preserve">     3416249</t>
  </si>
  <si>
    <t xml:space="preserve"> 3417847</t>
  </si>
  <si>
    <t>transporter</t>
  </si>
  <si>
    <t>BVU_RS13530</t>
  </si>
  <si>
    <t xml:space="preserve">BVU_2690  </t>
  </si>
  <si>
    <t xml:space="preserve">     3418115</t>
  </si>
  <si>
    <t xml:space="preserve"> 3421234</t>
  </si>
  <si>
    <t>BVU_RS13535</t>
  </si>
  <si>
    <t xml:space="preserve">BVU_2691  </t>
  </si>
  <si>
    <t xml:space="preserve">     3421256</t>
  </si>
  <si>
    <t xml:space="preserve"> 3422701</t>
  </si>
  <si>
    <t>BVU_RS13540</t>
  </si>
  <si>
    <t xml:space="preserve">BVU_2692  </t>
  </si>
  <si>
    <t xml:space="preserve">     3422913</t>
  </si>
  <si>
    <t xml:space="preserve"> 3425987</t>
  </si>
  <si>
    <t>BVU_RS13545</t>
  </si>
  <si>
    <t xml:space="preserve">BVU_2693  </t>
  </si>
  <si>
    <t xml:space="preserve">     3426013</t>
  </si>
  <si>
    <t xml:space="preserve"> 3427512</t>
  </si>
  <si>
    <t>BVU_RS13550</t>
  </si>
  <si>
    <t xml:space="preserve">BVU_2694  </t>
  </si>
  <si>
    <t xml:space="preserve">     3427642</t>
  </si>
  <si>
    <t xml:space="preserve"> 3430812</t>
  </si>
  <si>
    <t>BVU_RS13555</t>
  </si>
  <si>
    <t xml:space="preserve">BVU_2695  </t>
  </si>
  <si>
    <t xml:space="preserve">     3430903</t>
  </si>
  <si>
    <t xml:space="preserve"> 3433743</t>
  </si>
  <si>
    <t>BVU_RS13560</t>
  </si>
  <si>
    <t xml:space="preserve">BVU_2696  </t>
  </si>
  <si>
    <t xml:space="preserve">     3433891</t>
  </si>
  <si>
    <t xml:space="preserve"> 3437121</t>
  </si>
  <si>
    <t>BVU_RS13565</t>
  </si>
  <si>
    <t xml:space="preserve">BVU_2697  </t>
  </si>
  <si>
    <t xml:space="preserve">     3437139</t>
  </si>
  <si>
    <t xml:space="preserve"> 3438563</t>
  </si>
  <si>
    <t>sialate O-acetylesterase</t>
  </si>
  <si>
    <t>BVU_RS13570</t>
  </si>
  <si>
    <t xml:space="preserve">BVU_2698  </t>
  </si>
  <si>
    <t xml:space="preserve">     3438576</t>
  </si>
  <si>
    <t xml:space="preserve"> 3440807</t>
  </si>
  <si>
    <t>DUF5703 domain-containing protein</t>
  </si>
  <si>
    <t>BVU_RS13575</t>
  </si>
  <si>
    <t xml:space="preserve">BVU_2699  </t>
  </si>
  <si>
    <t xml:space="preserve">     3441021</t>
  </si>
  <si>
    <t xml:space="preserve"> 3442100</t>
  </si>
  <si>
    <t>choloylglycine hydrolase family protein</t>
  </si>
  <si>
    <t>BVU_RS13585</t>
  </si>
  <si>
    <t xml:space="preserve">BVU_2701  </t>
  </si>
  <si>
    <t xml:space="preserve">     3442537</t>
  </si>
  <si>
    <t xml:space="preserve"> 3443577</t>
  </si>
  <si>
    <t>corA</t>
  </si>
  <si>
    <t>magnesium/cobalt transporter CorA</t>
  </si>
  <si>
    <t>BVU_RS13590</t>
  </si>
  <si>
    <t xml:space="preserve">BVU_2702  </t>
  </si>
  <si>
    <t xml:space="preserve">     3443602</t>
  </si>
  <si>
    <t xml:space="preserve"> 3444072</t>
  </si>
  <si>
    <t>Lrp/AsnC family transcriptional regulator</t>
  </si>
  <si>
    <t>BVU_RS13595</t>
  </si>
  <si>
    <t xml:space="preserve">BVU_2703  </t>
  </si>
  <si>
    <t xml:space="preserve">     3444252</t>
  </si>
  <si>
    <t xml:space="preserve"> 3444677</t>
  </si>
  <si>
    <t>BVU_RS13600</t>
  </si>
  <si>
    <t xml:space="preserve">BVU_2704  </t>
  </si>
  <si>
    <t xml:space="preserve">     3444810</t>
  </si>
  <si>
    <t xml:space="preserve"> 3445454</t>
  </si>
  <si>
    <t>DedA family protein</t>
  </si>
  <si>
    <t>BVU_RS13605</t>
  </si>
  <si>
    <t xml:space="preserve">BVU_2705  </t>
  </si>
  <si>
    <t xml:space="preserve">     3445494</t>
  </si>
  <si>
    <t xml:space="preserve"> 3446141</t>
  </si>
  <si>
    <t>DUF47 family protein</t>
  </si>
  <si>
    <t>BVU_RS13610</t>
  </si>
  <si>
    <t xml:space="preserve">BVU_2706  </t>
  </si>
  <si>
    <t xml:space="preserve">     3446158</t>
  </si>
  <si>
    <t xml:space="preserve"> 3447171</t>
  </si>
  <si>
    <t>BVU_RS13615</t>
  </si>
  <si>
    <t xml:space="preserve">BVU_2707  </t>
  </si>
  <si>
    <t xml:space="preserve">     3447310</t>
  </si>
  <si>
    <t xml:space="preserve"> 3447672</t>
  </si>
  <si>
    <t>BVU_RS13620</t>
  </si>
  <si>
    <t xml:space="preserve">BVU_2708  </t>
  </si>
  <si>
    <t xml:space="preserve">     3447721</t>
  </si>
  <si>
    <t xml:space="preserve"> 3449880</t>
  </si>
  <si>
    <t>BVU_RS13625</t>
  </si>
  <si>
    <t xml:space="preserve">BVU_2709  </t>
  </si>
  <si>
    <t xml:space="preserve">     3449877</t>
  </si>
  <si>
    <t xml:space="preserve"> 3450365</t>
  </si>
  <si>
    <t>DUF4625 domain-containing protein</t>
  </si>
  <si>
    <t>BVU_RS13630</t>
  </si>
  <si>
    <t xml:space="preserve">BVU_2710  </t>
  </si>
  <si>
    <t xml:space="preserve">     3450633</t>
  </si>
  <si>
    <t xml:space="preserve"> 3451919</t>
  </si>
  <si>
    <t>BVU_RS13635</t>
  </si>
  <si>
    <t xml:space="preserve">BVU_2711  </t>
  </si>
  <si>
    <t xml:space="preserve">     3452181</t>
  </si>
  <si>
    <t xml:space="preserve"> 3453680</t>
  </si>
  <si>
    <t>L-lactate permease</t>
  </si>
  <si>
    <t>BVU_RS13640</t>
  </si>
  <si>
    <t xml:space="preserve">BVU_2712  </t>
  </si>
  <si>
    <t xml:space="preserve">     3453850</t>
  </si>
  <si>
    <t xml:space="preserve"> 3454023</t>
  </si>
  <si>
    <t>histone H1</t>
  </si>
  <si>
    <t>BVU_RS13645</t>
  </si>
  <si>
    <t xml:space="preserve">BVU_2713  </t>
  </si>
  <si>
    <t xml:space="preserve">     3454172</t>
  </si>
  <si>
    <t xml:space="preserve"> 3458569</t>
  </si>
  <si>
    <t>DUF5113 domain-containing protein</t>
  </si>
  <si>
    <t>BVU_RS13650</t>
  </si>
  <si>
    <t xml:space="preserve">BVU_2714  </t>
  </si>
  <si>
    <t xml:space="preserve">     3458599</t>
  </si>
  <si>
    <t xml:space="preserve"> 3459327</t>
  </si>
  <si>
    <t>DUF5932 domain-containing protein</t>
  </si>
  <si>
    <t>BVU_RS13655</t>
  </si>
  <si>
    <t xml:space="preserve">BVU_2715  </t>
  </si>
  <si>
    <t xml:space="preserve">     3459317</t>
  </si>
  <si>
    <t xml:space="preserve"> 3460033</t>
  </si>
  <si>
    <t>AbgT family transporter</t>
  </si>
  <si>
    <t>BVU_RS21705</t>
  </si>
  <si>
    <t xml:space="preserve">     3460317</t>
  </si>
  <si>
    <t xml:space="preserve"> 3460418</t>
  </si>
  <si>
    <t>BVU_RS21710</t>
  </si>
  <si>
    <t xml:space="preserve">     3460560</t>
  </si>
  <si>
    <t xml:space="preserve"> 3460874</t>
  </si>
  <si>
    <t>BVU_RS13675</t>
  </si>
  <si>
    <t xml:space="preserve">BVU_2718  </t>
  </si>
  <si>
    <t xml:space="preserve">     3461051</t>
  </si>
  <si>
    <t xml:space="preserve"> 3462400</t>
  </si>
  <si>
    <t>BVU_RS13680</t>
  </si>
  <si>
    <t xml:space="preserve">BVU_2719  </t>
  </si>
  <si>
    <t xml:space="preserve">     3462933</t>
  </si>
  <si>
    <t xml:space="preserve"> 3464585</t>
  </si>
  <si>
    <t>BVU_RS13685</t>
  </si>
  <si>
    <t xml:space="preserve">BVU_2720  </t>
  </si>
  <si>
    <t xml:space="preserve">     3464592</t>
  </si>
  <si>
    <t xml:space="preserve"> 3465167</t>
  </si>
  <si>
    <t>XRE family transcriptional regulator</t>
  </si>
  <si>
    <t>BVU_RS13690</t>
  </si>
  <si>
    <t xml:space="preserve">BVU_2721  </t>
  </si>
  <si>
    <t xml:space="preserve">     3465372</t>
  </si>
  <si>
    <t xml:space="preserve"> 3465974</t>
  </si>
  <si>
    <t xml:space="preserve">2.5.1.9  </t>
  </si>
  <si>
    <t>riboflavin synthase</t>
  </si>
  <si>
    <t>BVU_RS13695</t>
  </si>
  <si>
    <t xml:space="preserve">BVU_2722  </t>
  </si>
  <si>
    <t xml:space="preserve">     3466107</t>
  </si>
  <si>
    <t xml:space="preserve"> 3467426</t>
  </si>
  <si>
    <t>YihY/virulence factor BrkB family protein</t>
  </si>
  <si>
    <t>BVU_RS13700</t>
  </si>
  <si>
    <t xml:space="preserve">BVU_2723  </t>
  </si>
  <si>
    <t xml:space="preserve">     3468104</t>
  </si>
  <si>
    <t xml:space="preserve"> 3468391</t>
  </si>
  <si>
    <t>chaperone modulator CbpM</t>
  </si>
  <si>
    <t>BVU_RS13705</t>
  </si>
  <si>
    <t xml:space="preserve">BVU_2724  </t>
  </si>
  <si>
    <t xml:space="preserve">     3468407</t>
  </si>
  <si>
    <t xml:space="preserve"> 3469378</t>
  </si>
  <si>
    <t>J domain-containing protein</t>
  </si>
  <si>
    <t>BVU_RS13710</t>
  </si>
  <si>
    <t xml:space="preserve">BVU_2725  </t>
  </si>
  <si>
    <t xml:space="preserve">     3469425</t>
  </si>
  <si>
    <t xml:space="preserve"> 3471428</t>
  </si>
  <si>
    <t>BVU_RS13715</t>
  </si>
  <si>
    <t xml:space="preserve">BVU_2726  </t>
  </si>
  <si>
    <t xml:space="preserve">     3471440</t>
  </si>
  <si>
    <t xml:space="preserve"> 3473182</t>
  </si>
  <si>
    <t>bifunctional metallophosphatase/5'-nucleotidase</t>
  </si>
  <si>
    <t>BVU_RS13720</t>
  </si>
  <si>
    <t xml:space="preserve">BVU_2727  </t>
  </si>
  <si>
    <t xml:space="preserve">     3473187</t>
  </si>
  <si>
    <t xml:space="preserve"> 3473525</t>
  </si>
  <si>
    <t>BVU_RS13725</t>
  </si>
  <si>
    <t xml:space="preserve">BVU_2728  </t>
  </si>
  <si>
    <t xml:space="preserve">     3473657</t>
  </si>
  <si>
    <t xml:space="preserve"> 3475990</t>
  </si>
  <si>
    <t>BVU_RS13730</t>
  </si>
  <si>
    <t xml:space="preserve">BVU_2729  </t>
  </si>
  <si>
    <t xml:space="preserve">     3476079</t>
  </si>
  <si>
    <t xml:space="preserve"> 3478190</t>
  </si>
  <si>
    <t>BVU_RS13740</t>
  </si>
  <si>
    <t xml:space="preserve">BVU_2730  </t>
  </si>
  <si>
    <t xml:space="preserve">     3478510</t>
  </si>
  <si>
    <t xml:space="preserve"> 3481821</t>
  </si>
  <si>
    <t>BVU_RS13745</t>
  </si>
  <si>
    <t xml:space="preserve">BVU_2731  </t>
  </si>
  <si>
    <t xml:space="preserve">     3481873</t>
  </si>
  <si>
    <t xml:space="preserve"> 3484629</t>
  </si>
  <si>
    <t>glycoside hydrolase family 78 protein</t>
  </si>
  <si>
    <t>BVU_RS13750</t>
  </si>
  <si>
    <t xml:space="preserve">BVU_2732  </t>
  </si>
  <si>
    <t xml:space="preserve">     3484687</t>
  </si>
  <si>
    <t xml:space="preserve"> 3486027</t>
  </si>
  <si>
    <t>BVU_RS13755</t>
  </si>
  <si>
    <t xml:space="preserve">BVU_2733  </t>
  </si>
  <si>
    <t xml:space="preserve">     3486036</t>
  </si>
  <si>
    <t xml:space="preserve"> 3487376</t>
  </si>
  <si>
    <t>BVU_RS22385</t>
  </si>
  <si>
    <t xml:space="preserve">     3487510</t>
  </si>
  <si>
    <t xml:space="preserve"> 3487683</t>
  </si>
  <si>
    <t>BVU_RS13760</t>
  </si>
  <si>
    <t xml:space="preserve">BVU_2734  </t>
  </si>
  <si>
    <t xml:space="preserve">     3487839</t>
  </si>
  <si>
    <t xml:space="preserve"> 3490976</t>
  </si>
  <si>
    <t>BVU_RS13765</t>
  </si>
  <si>
    <t xml:space="preserve">BVU_2735  </t>
  </si>
  <si>
    <t xml:space="preserve">     3491314</t>
  </si>
  <si>
    <t xml:space="preserve"> 3492150</t>
  </si>
  <si>
    <t>BVU_RS13770</t>
  </si>
  <si>
    <t xml:space="preserve">BVU_2736  </t>
  </si>
  <si>
    <t xml:space="preserve">     3492243</t>
  </si>
  <si>
    <t xml:space="preserve"> 3492833</t>
  </si>
  <si>
    <t>YkgB family protein</t>
  </si>
  <si>
    <t>BVU_RS13775</t>
  </si>
  <si>
    <t xml:space="preserve">BVU_2737  </t>
  </si>
  <si>
    <t xml:space="preserve">     3493155</t>
  </si>
  <si>
    <t xml:space="preserve"> 3494678</t>
  </si>
  <si>
    <t xml:space="preserve">3.4.21.107  </t>
  </si>
  <si>
    <t>Do family serine endopeptidase</t>
  </si>
  <si>
    <t>BVU_RS13780</t>
  </si>
  <si>
    <t xml:space="preserve">BVU_2738  </t>
  </si>
  <si>
    <t xml:space="preserve">     3494918</t>
  </si>
  <si>
    <t xml:space="preserve"> 3495778</t>
  </si>
  <si>
    <t>RNA polymerase sigma factor RpoD/SigA</t>
  </si>
  <si>
    <t>BVU_RS13785</t>
  </si>
  <si>
    <t xml:space="preserve">BVU_2739  </t>
  </si>
  <si>
    <t xml:space="preserve">     3496000</t>
  </si>
  <si>
    <t xml:space="preserve"> 3496395</t>
  </si>
  <si>
    <t>BVU_RS13790</t>
  </si>
  <si>
    <t xml:space="preserve">BVU_2740  </t>
  </si>
  <si>
    <t xml:space="preserve">     3496406</t>
  </si>
  <si>
    <t xml:space="preserve"> 3497668</t>
  </si>
  <si>
    <t>BVU_RS13795</t>
  </si>
  <si>
    <t xml:space="preserve">BVU_2741  </t>
  </si>
  <si>
    <t xml:space="preserve">     3497652</t>
  </si>
  <si>
    <t xml:space="preserve"> 3498050</t>
  </si>
  <si>
    <t>BVU_RS13800</t>
  </si>
  <si>
    <t xml:space="preserve">BVU_2742  </t>
  </si>
  <si>
    <t xml:space="preserve">     3498153</t>
  </si>
  <si>
    <t xml:space="preserve"> 3499406</t>
  </si>
  <si>
    <t>Nramp family divalent metal transporter</t>
  </si>
  <si>
    <t>BVU_RS13805</t>
  </si>
  <si>
    <t xml:space="preserve">BVU_2743  </t>
  </si>
  <si>
    <t xml:space="preserve">     3499483</t>
  </si>
  <si>
    <t xml:space="preserve"> 3500931</t>
  </si>
  <si>
    <t>potassium/proton antiporter</t>
  </si>
  <si>
    <t>BVU_RS13810</t>
  </si>
  <si>
    <t xml:space="preserve">BVU_2744  </t>
  </si>
  <si>
    <t xml:space="preserve">     3500928</t>
  </si>
  <si>
    <t xml:space="preserve"> 3502280</t>
  </si>
  <si>
    <t>BVU_RS13815</t>
  </si>
  <si>
    <t xml:space="preserve">BVU_2745  </t>
  </si>
  <si>
    <t xml:space="preserve">     3502370</t>
  </si>
  <si>
    <t xml:space="preserve"> 3503020</t>
  </si>
  <si>
    <t>BVU_RS13820</t>
  </si>
  <si>
    <t xml:space="preserve">BVU_2746  </t>
  </si>
  <si>
    <t xml:space="preserve">     3503073</t>
  </si>
  <si>
    <t xml:space="preserve"> 3503894</t>
  </si>
  <si>
    <t>panB</t>
  </si>
  <si>
    <t xml:space="preserve">2.1.2.11  </t>
  </si>
  <si>
    <t>3-methyl-2-oxobutanoate hydroxymethyltransferase</t>
  </si>
  <si>
    <t>BVU_RS13825</t>
  </si>
  <si>
    <t xml:space="preserve">BVU_2747  </t>
  </si>
  <si>
    <t xml:space="preserve">     3503909</t>
  </si>
  <si>
    <t xml:space="preserve"> 3505075</t>
  </si>
  <si>
    <t>BVU_RS13830</t>
  </si>
  <si>
    <t xml:space="preserve">BVU_2748  </t>
  </si>
  <si>
    <t xml:space="preserve">     3505113</t>
  </si>
  <si>
    <t xml:space="preserve"> 3506801</t>
  </si>
  <si>
    <t>ettA</t>
  </si>
  <si>
    <t>energy-dependent translational throttle protein EttA</t>
  </si>
  <si>
    <t>BVU_RS13835</t>
  </si>
  <si>
    <t xml:space="preserve">BVU_2749  </t>
  </si>
  <si>
    <t xml:space="preserve">     3507171</t>
  </si>
  <si>
    <t xml:space="preserve"> 3510512</t>
  </si>
  <si>
    <t>carboxypeptidase regulatory-like domain-containing protein</t>
  </si>
  <si>
    <t>BVU_RS13840</t>
  </si>
  <si>
    <t xml:space="preserve">BVU_2750  </t>
  </si>
  <si>
    <t xml:space="preserve">     3510987</t>
  </si>
  <si>
    <t xml:space="preserve"> 3513584</t>
  </si>
  <si>
    <t>BVU_RS13845</t>
  </si>
  <si>
    <t xml:space="preserve">BVU_2751  </t>
  </si>
  <si>
    <t xml:space="preserve">     3513606</t>
  </si>
  <si>
    <t xml:space="preserve"> 3515498</t>
  </si>
  <si>
    <t>choice-of-anchor J domain-containing protein</t>
  </si>
  <si>
    <t>BVU_RS13850</t>
  </si>
  <si>
    <t xml:space="preserve">BVU_2752  </t>
  </si>
  <si>
    <t xml:space="preserve">     3515896</t>
  </si>
  <si>
    <t xml:space="preserve"> 3516753</t>
  </si>
  <si>
    <t>BVU_RS13855</t>
  </si>
  <si>
    <t xml:space="preserve">BVU_2753  </t>
  </si>
  <si>
    <t xml:space="preserve">     3516828</t>
  </si>
  <si>
    <t xml:space="preserve"> 3517379</t>
  </si>
  <si>
    <t>30S ribosomal protein S16</t>
  </si>
  <si>
    <t>BVU_RS13860</t>
  </si>
  <si>
    <t xml:space="preserve">BVU_2754  </t>
  </si>
  <si>
    <t xml:space="preserve">     3517586</t>
  </si>
  <si>
    <t xml:space="preserve"> 3518068</t>
  </si>
  <si>
    <t>ferritin</t>
  </si>
  <si>
    <t>BVU_RS13865</t>
  </si>
  <si>
    <t xml:space="preserve">BVU_2755  </t>
  </si>
  <si>
    <t xml:space="preserve">     3518520</t>
  </si>
  <si>
    <t xml:space="preserve"> 3519365</t>
  </si>
  <si>
    <t>BVU_RS13870</t>
  </si>
  <si>
    <t xml:space="preserve">BVU_2756  </t>
  </si>
  <si>
    <t xml:space="preserve">     3519399</t>
  </si>
  <si>
    <t xml:space="preserve"> 3521390</t>
  </si>
  <si>
    <t>oligopeptide transporter, OPT family</t>
  </si>
  <si>
    <t>BVU_RS13875</t>
  </si>
  <si>
    <t xml:space="preserve">BVU_2757  </t>
  </si>
  <si>
    <t xml:space="preserve">     3521476</t>
  </si>
  <si>
    <t xml:space="preserve"> 3522237</t>
  </si>
  <si>
    <t>BVU_RS13880</t>
  </si>
  <si>
    <t xml:space="preserve">BVU_2758  </t>
  </si>
  <si>
    <t xml:space="preserve">     3522203</t>
  </si>
  <si>
    <t xml:space="preserve"> 3523009</t>
  </si>
  <si>
    <t>BVU_RS13885</t>
  </si>
  <si>
    <t xml:space="preserve">BVU_2759  </t>
  </si>
  <si>
    <t xml:space="preserve">     3523218</t>
  </si>
  <si>
    <t xml:space="preserve"> 3523631</t>
  </si>
  <si>
    <t>BVU_RS13890</t>
  </si>
  <si>
    <t xml:space="preserve">BVU_2760  </t>
  </si>
  <si>
    <t xml:space="preserve">     3523726</t>
  </si>
  <si>
    <t xml:space="preserve"> 3524079</t>
  </si>
  <si>
    <t>diacylglycerol kinase family protein</t>
  </si>
  <si>
    <t>BVU_RS13895</t>
  </si>
  <si>
    <t xml:space="preserve">BVU_2761  </t>
  </si>
  <si>
    <t xml:space="preserve">     3524101</t>
  </si>
  <si>
    <t xml:space="preserve"> 3526314</t>
  </si>
  <si>
    <t>BVU_RS13900</t>
  </si>
  <si>
    <t xml:space="preserve">BVU_2762  </t>
  </si>
  <si>
    <t xml:space="preserve">     3526458</t>
  </si>
  <si>
    <t xml:space="preserve"> 3527975</t>
  </si>
  <si>
    <t>DUF4301 family protein</t>
  </si>
  <si>
    <t>BVU_RS13905</t>
  </si>
  <si>
    <t xml:space="preserve">BVU_2763  </t>
  </si>
  <si>
    <t xml:space="preserve">     3528095</t>
  </si>
  <si>
    <t xml:space="preserve"> 3529345</t>
  </si>
  <si>
    <t>BVU_RS13910</t>
  </si>
  <si>
    <t xml:space="preserve">BVU_2764  </t>
  </si>
  <si>
    <t xml:space="preserve">     3529450</t>
  </si>
  <si>
    <t xml:space="preserve"> 3530166</t>
  </si>
  <si>
    <t>BVU_RS13915</t>
  </si>
  <si>
    <t xml:space="preserve">BVU_2765  </t>
  </si>
  <si>
    <t xml:space="preserve">     3530187</t>
  </si>
  <si>
    <t xml:space="preserve"> 3530684</t>
  </si>
  <si>
    <t>BVU_RS13920</t>
  </si>
  <si>
    <t xml:space="preserve">BVU_2766  </t>
  </si>
  <si>
    <t xml:space="preserve">     3530861</t>
  </si>
  <si>
    <t xml:space="preserve"> 3531187</t>
  </si>
  <si>
    <t>PadR family transcriptional regulator</t>
  </si>
  <si>
    <t>BVU_RS13925</t>
  </si>
  <si>
    <t xml:space="preserve">BVU_2767  </t>
  </si>
  <si>
    <t xml:space="preserve">     3531200</t>
  </si>
  <si>
    <t xml:space="preserve"> 3532246</t>
  </si>
  <si>
    <t>BVU_RS13930</t>
  </si>
  <si>
    <t xml:space="preserve">BVU_2768  </t>
  </si>
  <si>
    <t xml:space="preserve">     3532344</t>
  </si>
  <si>
    <t xml:space="preserve"> 3533513</t>
  </si>
  <si>
    <t>purT</t>
  </si>
  <si>
    <t xml:space="preserve">2.1.2.-  </t>
  </si>
  <si>
    <t>formate-dependent phosphoribosylglycinamide formyltransferase</t>
  </si>
  <si>
    <t>BVU_RS13935</t>
  </si>
  <si>
    <t xml:space="preserve">BVU_2769  </t>
  </si>
  <si>
    <t xml:space="preserve">     3534055</t>
  </si>
  <si>
    <t xml:space="preserve"> 3536307</t>
  </si>
  <si>
    <t>ccsA</t>
  </si>
  <si>
    <t>cytochrome c biogenesis protein CcsA</t>
  </si>
  <si>
    <t>BVU_RS13940</t>
  </si>
  <si>
    <t xml:space="preserve">BVU_2770  </t>
  </si>
  <si>
    <t xml:space="preserve">     3536427</t>
  </si>
  <si>
    <t xml:space="preserve"> 3538046</t>
  </si>
  <si>
    <t>BVU_RS13945</t>
  </si>
  <si>
    <t xml:space="preserve">     3538067</t>
  </si>
  <si>
    <t xml:space="preserve"> 3538264</t>
  </si>
  <si>
    <t>BVU_RS13950</t>
  </si>
  <si>
    <t xml:space="preserve">BVU_2771  </t>
  </si>
  <si>
    <t xml:space="preserve">     3538283</t>
  </si>
  <si>
    <t xml:space="preserve"> 3539464</t>
  </si>
  <si>
    <t>peptidase M75</t>
  </si>
  <si>
    <t>BVU_RS13955</t>
  </si>
  <si>
    <t xml:space="preserve">BVU_2772  </t>
  </si>
  <si>
    <t xml:space="preserve">     3539498</t>
  </si>
  <si>
    <t xml:space="preserve"> 3540832</t>
  </si>
  <si>
    <t>BVU_RS13960</t>
  </si>
  <si>
    <t xml:space="preserve">BVU_2773  </t>
  </si>
  <si>
    <t xml:space="preserve">     3541473</t>
  </si>
  <si>
    <t xml:space="preserve"> 3542138</t>
  </si>
  <si>
    <t>BVU_RS13965</t>
  </si>
  <si>
    <t xml:space="preserve">BVU_2774  </t>
  </si>
  <si>
    <t xml:space="preserve">     3542319</t>
  </si>
  <si>
    <t xml:space="preserve"> 3544259</t>
  </si>
  <si>
    <t>glycogen debranching enzyme N-terminal domain-containing protein</t>
  </si>
  <si>
    <t>BVU_RS13970</t>
  </si>
  <si>
    <t xml:space="preserve">BVU_2775  </t>
  </si>
  <si>
    <t xml:space="preserve">     3544274</t>
  </si>
  <si>
    <t xml:space="preserve"> 3545539</t>
  </si>
  <si>
    <t>BVU_RS13975</t>
  </si>
  <si>
    <t xml:space="preserve">BVU_2776  </t>
  </si>
  <si>
    <t xml:space="preserve">     3545558</t>
  </si>
  <si>
    <t xml:space="preserve"> 3546970</t>
  </si>
  <si>
    <t>alpha-amylase</t>
  </si>
  <si>
    <t>BVU_RS13980</t>
  </si>
  <si>
    <t xml:space="preserve">BVU_2777  </t>
  </si>
  <si>
    <t xml:space="preserve">     3547123</t>
  </si>
  <si>
    <t xml:space="preserve"> 3547488</t>
  </si>
  <si>
    <t>BVU_RS13985</t>
  </si>
  <si>
    <t xml:space="preserve">     3547501</t>
  </si>
  <si>
    <t xml:space="preserve"> 3548460</t>
  </si>
  <si>
    <t>bioB</t>
  </si>
  <si>
    <t xml:space="preserve">2.8.1.6  </t>
  </si>
  <si>
    <t>biotin synthase BioB</t>
  </si>
  <si>
    <t>BVU_RS13990</t>
  </si>
  <si>
    <t xml:space="preserve">     3548499</t>
  </si>
  <si>
    <t xml:space="preserve"> 3549770</t>
  </si>
  <si>
    <t>bioA</t>
  </si>
  <si>
    <t xml:space="preserve">2.6.1.62  </t>
  </si>
  <si>
    <t>adenosylmethionine--8-amino-7-oxononanoate transaminase</t>
  </si>
  <si>
    <t>BVU_RS13995</t>
  </si>
  <si>
    <t xml:space="preserve">BVU_2780  </t>
  </si>
  <si>
    <t xml:space="preserve">     3549798</t>
  </si>
  <si>
    <t xml:space="preserve"> 3550949</t>
  </si>
  <si>
    <t>8-amino-7-oxononanoate synthase</t>
  </si>
  <si>
    <t>BVU_RS14000</t>
  </si>
  <si>
    <t xml:space="preserve">BVU_2781  </t>
  </si>
  <si>
    <t xml:space="preserve">     3550946</t>
  </si>
  <si>
    <t xml:space="preserve"> 3551599</t>
  </si>
  <si>
    <t>DUF452 family protein</t>
  </si>
  <si>
    <t>BVU_RS14005</t>
  </si>
  <si>
    <t xml:space="preserve">BVU_2782  </t>
  </si>
  <si>
    <t xml:space="preserve">     3551611</t>
  </si>
  <si>
    <t xml:space="preserve"> 3552366</t>
  </si>
  <si>
    <t>bioC</t>
  </si>
  <si>
    <t xml:space="preserve">2.1.1.197  </t>
  </si>
  <si>
    <t>malonyl-ACP O-methyltransferase BioC</t>
  </si>
  <si>
    <t>BVU_RS14010</t>
  </si>
  <si>
    <t xml:space="preserve">BVU_2783  </t>
  </si>
  <si>
    <t xml:space="preserve">     3552381</t>
  </si>
  <si>
    <t xml:space="preserve"> 3553025</t>
  </si>
  <si>
    <t>bioD</t>
  </si>
  <si>
    <t xml:space="preserve">6.3.3.3  </t>
  </si>
  <si>
    <t>dethiobiotin synthase</t>
  </si>
  <si>
    <t>BVU_RS21720</t>
  </si>
  <si>
    <t xml:space="preserve">     3553174</t>
  </si>
  <si>
    <t xml:space="preserve"> 3553406</t>
  </si>
  <si>
    <t>BVU_RS14015</t>
  </si>
  <si>
    <t xml:space="preserve">BVU_2784  </t>
  </si>
  <si>
    <t xml:space="preserve">     3553469</t>
  </si>
  <si>
    <t xml:space="preserve"> 3554194</t>
  </si>
  <si>
    <t>BVU_RS21725</t>
  </si>
  <si>
    <t xml:space="preserve">BVU_2785  </t>
  </si>
  <si>
    <t xml:space="preserve">     3554209</t>
  </si>
  <si>
    <t xml:space="preserve"> 3554890</t>
  </si>
  <si>
    <t>dapF</t>
  </si>
  <si>
    <t>diaminopimelate epimerase</t>
  </si>
  <si>
    <t>BVU_RS14030</t>
  </si>
  <si>
    <t xml:space="preserve">BVU_2787  </t>
  </si>
  <si>
    <t xml:space="preserve">     3555155</t>
  </si>
  <si>
    <t xml:space="preserve"> 3556603</t>
  </si>
  <si>
    <t>BVU_RS14035</t>
  </si>
  <si>
    <t xml:space="preserve">BVU_2788  </t>
  </si>
  <si>
    <t xml:space="preserve">     3556766</t>
  </si>
  <si>
    <t xml:space="preserve"> 3557698</t>
  </si>
  <si>
    <t>dihydrodipicolinate synthase family protein</t>
  </si>
  <si>
    <t>BVU_RS14040</t>
  </si>
  <si>
    <t xml:space="preserve">BVU_2789  </t>
  </si>
  <si>
    <t xml:space="preserve">     3557712</t>
  </si>
  <si>
    <t xml:space="preserve"> 3559145</t>
  </si>
  <si>
    <t>BVU_RS14045</t>
  </si>
  <si>
    <t xml:space="preserve">BVU_2790  </t>
  </si>
  <si>
    <t xml:space="preserve">     3559354</t>
  </si>
  <si>
    <t xml:space="preserve"> 3560304</t>
  </si>
  <si>
    <t>nitronate monooxygenase</t>
  </si>
  <si>
    <t>BVU_RS14050</t>
  </si>
  <si>
    <t xml:space="preserve">BVU_2791  </t>
  </si>
  <si>
    <t xml:space="preserve">     3560546</t>
  </si>
  <si>
    <t xml:space="preserve"> 3561844</t>
  </si>
  <si>
    <t>anaerobic C4-dicarboxylate transporter</t>
  </si>
  <si>
    <t>BVU_RS14055</t>
  </si>
  <si>
    <t xml:space="preserve">BVU_2792  </t>
  </si>
  <si>
    <t xml:space="preserve">     3562012</t>
  </si>
  <si>
    <t xml:space="preserve"> 3563070</t>
  </si>
  <si>
    <t>ansB</t>
  </si>
  <si>
    <t xml:space="preserve">3.5.1.1  </t>
  </si>
  <si>
    <t>L-asparaginase 2</t>
  </si>
  <si>
    <t>BVU_RS14060</t>
  </si>
  <si>
    <t xml:space="preserve">BVU_2793  </t>
  </si>
  <si>
    <t xml:space="preserve">     3563158</t>
  </si>
  <si>
    <t xml:space="preserve"> 3564327</t>
  </si>
  <si>
    <t>OprO/OprP family phosphate-selective porin</t>
  </si>
  <si>
    <t>BVU_RS14065</t>
  </si>
  <si>
    <t xml:space="preserve">BVU_2794  </t>
  </si>
  <si>
    <t xml:space="preserve">     3564532</t>
  </si>
  <si>
    <t xml:space="preserve"> 3565710</t>
  </si>
  <si>
    <t>BVU_RS14070</t>
  </si>
  <si>
    <t xml:space="preserve">BVU_2795  </t>
  </si>
  <si>
    <t xml:space="preserve">     3565795</t>
  </si>
  <si>
    <t xml:space="preserve"> 3567231</t>
  </si>
  <si>
    <t>gnd</t>
  </si>
  <si>
    <t xml:space="preserve">1.1.1.44  </t>
  </si>
  <si>
    <t>decarboxylating NADP(+)-dependent phosphogluconate dehydrogenase</t>
  </si>
  <si>
    <t>BVU_RS14075</t>
  </si>
  <si>
    <t xml:space="preserve">BVU_2796  </t>
  </si>
  <si>
    <t xml:space="preserve">     3567280</t>
  </si>
  <si>
    <t xml:space="preserve"> 3568788</t>
  </si>
  <si>
    <t>zwf</t>
  </si>
  <si>
    <t>glucose-6-phosphate dehydrogenase</t>
  </si>
  <si>
    <t>BVU_RS14080</t>
  </si>
  <si>
    <t xml:space="preserve">BVU_2797  </t>
  </si>
  <si>
    <t xml:space="preserve">     3568850</t>
  </si>
  <si>
    <t xml:space="preserve"> 3569554</t>
  </si>
  <si>
    <t>pgl</t>
  </si>
  <si>
    <t xml:space="preserve">3.1.1.31  </t>
  </si>
  <si>
    <t>6-phosphogluconolactonase</t>
  </si>
  <si>
    <t>BVU_RS14085</t>
  </si>
  <si>
    <t xml:space="preserve">BVU_2798  </t>
  </si>
  <si>
    <t xml:space="preserve">     3569850</t>
  </si>
  <si>
    <t xml:space="preserve"> 3570995</t>
  </si>
  <si>
    <t>cydB</t>
  </si>
  <si>
    <t>cytochrome d ubiquinol oxidase subunit II</t>
  </si>
  <si>
    <t>BVU_RS14090</t>
  </si>
  <si>
    <t xml:space="preserve">BVU_2799  </t>
  </si>
  <si>
    <t xml:space="preserve">     3571150</t>
  </si>
  <si>
    <t xml:space="preserve"> 3572652</t>
  </si>
  <si>
    <t>cytochrome ubiquinol oxidase subunit I</t>
  </si>
  <si>
    <t>BVU_RS14095</t>
  </si>
  <si>
    <t xml:space="preserve">     3572676</t>
  </si>
  <si>
    <t xml:space="preserve"> 3572894</t>
  </si>
  <si>
    <t>DUF4492 domain-containing protein</t>
  </si>
  <si>
    <t>BVU_RS14100</t>
  </si>
  <si>
    <t xml:space="preserve">BVU_2800  </t>
  </si>
  <si>
    <t xml:space="preserve">     3573048</t>
  </si>
  <si>
    <t xml:space="preserve"> 3574391</t>
  </si>
  <si>
    <t>BVU_RS14105</t>
  </si>
  <si>
    <t xml:space="preserve">BVU_2801  </t>
  </si>
  <si>
    <t xml:space="preserve">     3574416</t>
  </si>
  <si>
    <t xml:space="preserve"> 3575639</t>
  </si>
  <si>
    <t>BVU_RS14110</t>
  </si>
  <si>
    <t xml:space="preserve">BVU_2802  </t>
  </si>
  <si>
    <t xml:space="preserve">     3575681</t>
  </si>
  <si>
    <t xml:space="preserve"> 3576424</t>
  </si>
  <si>
    <t>BVU_RS14115</t>
  </si>
  <si>
    <t xml:space="preserve">BVU_2803  </t>
  </si>
  <si>
    <t xml:space="preserve">     3576443</t>
  </si>
  <si>
    <t xml:space="preserve"> 3577663</t>
  </si>
  <si>
    <t>BVU_RS14120</t>
  </si>
  <si>
    <t xml:space="preserve">BVU_2804  </t>
  </si>
  <si>
    <t xml:space="preserve">     3577857</t>
  </si>
  <si>
    <t xml:space="preserve"> 3578912</t>
  </si>
  <si>
    <t>histidine kinase</t>
  </si>
  <si>
    <t>BVU_RS14125</t>
  </si>
  <si>
    <t xml:space="preserve">BVU_2805  </t>
  </si>
  <si>
    <t xml:space="preserve">     3578909</t>
  </si>
  <si>
    <t xml:space="preserve"> 3579634</t>
  </si>
  <si>
    <t>BVU_RS14130</t>
  </si>
  <si>
    <t xml:space="preserve">BVU_2806  </t>
  </si>
  <si>
    <t xml:space="preserve">     3580013</t>
  </si>
  <si>
    <t xml:space="preserve"> 3581194</t>
  </si>
  <si>
    <t>BVU_RS22550</t>
  </si>
  <si>
    <t xml:space="preserve">     3581304</t>
  </si>
  <si>
    <t xml:space="preserve"> 3581465</t>
  </si>
  <si>
    <t>BVU_RS14135</t>
  </si>
  <si>
    <t xml:space="preserve">BVU_2807  </t>
  </si>
  <si>
    <t xml:space="preserve">     3581506</t>
  </si>
  <si>
    <t xml:space="preserve"> 3581928</t>
  </si>
  <si>
    <t>DUF5053 domain-containing protein</t>
  </si>
  <si>
    <t>BVU_RS14140</t>
  </si>
  <si>
    <t xml:space="preserve">     3582204</t>
  </si>
  <si>
    <t xml:space="preserve"> 3582428</t>
  </si>
  <si>
    <t>BVU_RS14145</t>
  </si>
  <si>
    <t xml:space="preserve">BVU_2808  </t>
  </si>
  <si>
    <t xml:space="preserve">     3582706</t>
  </si>
  <si>
    <t xml:space="preserve"> 3585210</t>
  </si>
  <si>
    <t>fibronectin type III domain-containing protein</t>
  </si>
  <si>
    <t>BVU_RS14150</t>
  </si>
  <si>
    <t xml:space="preserve">BVU_2809  </t>
  </si>
  <si>
    <t xml:space="preserve">     3585382</t>
  </si>
  <si>
    <t xml:space="preserve"> 3585627</t>
  </si>
  <si>
    <t>BVU_RS14155</t>
  </si>
  <si>
    <t xml:space="preserve">BVU_2810  </t>
  </si>
  <si>
    <t xml:space="preserve">     3585723</t>
  </si>
  <si>
    <t xml:space="preserve"> 3586256</t>
  </si>
  <si>
    <t>BVU_RS14160</t>
  </si>
  <si>
    <t xml:space="preserve">BVU_2811  </t>
  </si>
  <si>
    <t xml:space="preserve">     3586260</t>
  </si>
  <si>
    <t xml:space="preserve"> 3586658</t>
  </si>
  <si>
    <t>D-Ala-D-Ala carboxypeptidase family metallohydrolase</t>
  </si>
  <si>
    <t>BVU_RS14165</t>
  </si>
  <si>
    <t xml:space="preserve">BVU_2812  </t>
  </si>
  <si>
    <t xml:space="preserve">     3586655</t>
  </si>
  <si>
    <t xml:space="preserve"> 3587041</t>
  </si>
  <si>
    <t>BVU_RS14170</t>
  </si>
  <si>
    <t xml:space="preserve">BVU_2813  </t>
  </si>
  <si>
    <t xml:space="preserve">     3587323</t>
  </si>
  <si>
    <t xml:space="preserve"> 3588546</t>
  </si>
  <si>
    <t>BVU_RS14175</t>
  </si>
  <si>
    <t xml:space="preserve">BVU_2814  </t>
  </si>
  <si>
    <t xml:space="preserve">     3588657</t>
  </si>
  <si>
    <t xml:space="preserve"> 3588896</t>
  </si>
  <si>
    <t>pyocin knob domain-containing protein</t>
  </si>
  <si>
    <t>BVU_RS14180</t>
  </si>
  <si>
    <t xml:space="preserve">BVU_2815  </t>
  </si>
  <si>
    <t xml:space="preserve">     3588933</t>
  </si>
  <si>
    <t xml:space="preserve"> 3589328</t>
  </si>
  <si>
    <t>BVU_RS14185</t>
  </si>
  <si>
    <t xml:space="preserve">     3589714</t>
  </si>
  <si>
    <t xml:space="preserve"> 3589956</t>
  </si>
  <si>
    <t>BVU_RS21050</t>
  </si>
  <si>
    <t xml:space="preserve">BVU_2817  </t>
  </si>
  <si>
    <t xml:space="preserve">     3590020</t>
  </si>
  <si>
    <t xml:space="preserve"> 3590592</t>
  </si>
  <si>
    <t>BVU_RS14195</t>
  </si>
  <si>
    <t xml:space="preserve">BVU_2818  </t>
  </si>
  <si>
    <t xml:space="preserve">     3590605</t>
  </si>
  <si>
    <t xml:space="preserve"> 3591102</t>
  </si>
  <si>
    <t>BVU_RS14200</t>
  </si>
  <si>
    <t xml:space="preserve">BVU_2819  </t>
  </si>
  <si>
    <t xml:space="preserve">     3591104</t>
  </si>
  <si>
    <t xml:space="preserve"> 3591376</t>
  </si>
  <si>
    <t>BVU_RS14205</t>
  </si>
  <si>
    <t xml:space="preserve">     3591391</t>
  </si>
  <si>
    <t xml:space="preserve"> &gt;359202</t>
  </si>
  <si>
    <t xml:space="preserve">9 c </t>
  </si>
  <si>
    <t>BVU_RS14220</t>
  </si>
  <si>
    <t xml:space="preserve">BVU_2821  </t>
  </si>
  <si>
    <t xml:space="preserve">     3595470</t>
  </si>
  <si>
    <t xml:space="preserve"> 3596297</t>
  </si>
  <si>
    <t>BVU_RS14225</t>
  </si>
  <si>
    <t xml:space="preserve">BVU_2822  </t>
  </si>
  <si>
    <t xml:space="preserve">     3596301</t>
  </si>
  <si>
    <t xml:space="preserve"> 3598979</t>
  </si>
  <si>
    <t>BVU_RS14230</t>
  </si>
  <si>
    <t xml:space="preserve">BVU_2823  </t>
  </si>
  <si>
    <t xml:space="preserve">     3599140</t>
  </si>
  <si>
    <t xml:space="preserve"> 3599472</t>
  </si>
  <si>
    <t>SH3 beta-barrel fold-containing protein</t>
  </si>
  <si>
    <t>BVU_RS14235</t>
  </si>
  <si>
    <t xml:space="preserve">BVU_2824  </t>
  </si>
  <si>
    <t xml:space="preserve">     3599578</t>
  </si>
  <si>
    <t xml:space="preserve"> 3600063</t>
  </si>
  <si>
    <t>BVU_RS14240</t>
  </si>
  <si>
    <t xml:space="preserve">BVU_2825  </t>
  </si>
  <si>
    <t xml:space="preserve">     3600060</t>
  </si>
  <si>
    <t xml:space="preserve"> 3600329</t>
  </si>
  <si>
    <t>BVU_RS14245</t>
  </si>
  <si>
    <t xml:space="preserve">BVU_2826  </t>
  </si>
  <si>
    <t xml:space="preserve">     3600430</t>
  </si>
  <si>
    <t xml:space="preserve"> 3600999</t>
  </si>
  <si>
    <t>BVU_RS14250</t>
  </si>
  <si>
    <t xml:space="preserve">BVU_2827  </t>
  </si>
  <si>
    <t xml:space="preserve">     3600996</t>
  </si>
  <si>
    <t xml:space="preserve"> 3604859</t>
  </si>
  <si>
    <t>phage tail tape measure protein</t>
  </si>
  <si>
    <t>BVU_RS14255</t>
  </si>
  <si>
    <t xml:space="preserve">     3604862</t>
  </si>
  <si>
    <t xml:space="preserve"> 3605050</t>
  </si>
  <si>
    <t>BVU_RS14260</t>
  </si>
  <si>
    <t xml:space="preserve">BVU_2828  </t>
  </si>
  <si>
    <t xml:space="preserve">     3605058</t>
  </si>
  <si>
    <t xml:space="preserve"> 3605579</t>
  </si>
  <si>
    <t>BVU_RS22555</t>
  </si>
  <si>
    <t xml:space="preserve">     3605621</t>
  </si>
  <si>
    <t xml:space="preserve"> 3605797</t>
  </si>
  <si>
    <t>BVU_RS14265</t>
  </si>
  <si>
    <t xml:space="preserve">BVU_2829  </t>
  </si>
  <si>
    <t xml:space="preserve">     3605794</t>
  </si>
  <si>
    <t xml:space="preserve"> 3606627</t>
  </si>
  <si>
    <t>BVU_RS14270</t>
  </si>
  <si>
    <t xml:space="preserve">BVU_2830  </t>
  </si>
  <si>
    <t xml:space="preserve">     3606627</t>
  </si>
  <si>
    <t xml:space="preserve"> 3607193</t>
  </si>
  <si>
    <t>BVU_RS14275</t>
  </si>
  <si>
    <t xml:space="preserve">BVU_2831  </t>
  </si>
  <si>
    <t xml:space="preserve">     3607190</t>
  </si>
  <si>
    <t xml:space="preserve"> 3607705</t>
  </si>
  <si>
    <t>BVU_RS14280</t>
  </si>
  <si>
    <t xml:space="preserve">BVU_2832  </t>
  </si>
  <si>
    <t xml:space="preserve">     3607714</t>
  </si>
  <si>
    <t xml:space="preserve"> 3608136</t>
  </si>
  <si>
    <t>BVU_RS14285</t>
  </si>
  <si>
    <t xml:space="preserve">BVU_2833  </t>
  </si>
  <si>
    <t xml:space="preserve">     3608142</t>
  </si>
  <si>
    <t xml:space="preserve"> 3609830</t>
  </si>
  <si>
    <t>BVU_RS14290</t>
  </si>
  <si>
    <t xml:space="preserve">BVU_2834  </t>
  </si>
  <si>
    <t xml:space="preserve">     3609856</t>
  </si>
  <si>
    <t xml:space="preserve"> 3610905</t>
  </si>
  <si>
    <t>BVU_RS14295</t>
  </si>
  <si>
    <t xml:space="preserve">BVU_2835  </t>
  </si>
  <si>
    <t xml:space="preserve">     3610859</t>
  </si>
  <si>
    <t xml:space="preserve"> 3612286</t>
  </si>
  <si>
    <t>phage portal protein</t>
  </si>
  <si>
    <t>BVU_RS14300</t>
  </si>
  <si>
    <t xml:space="preserve">BVU_2836  </t>
  </si>
  <si>
    <t xml:space="preserve">     3612415</t>
  </si>
  <si>
    <t xml:space="preserve"> 3614433</t>
  </si>
  <si>
    <t>PBSX family phage terminase large subunit</t>
  </si>
  <si>
    <t>BVU_RS14305</t>
  </si>
  <si>
    <t xml:space="preserve">BVU_2837  </t>
  </si>
  <si>
    <t xml:space="preserve">     3614497</t>
  </si>
  <si>
    <t xml:space="preserve"> 3615042</t>
  </si>
  <si>
    <t>terminase small subunit</t>
  </si>
  <si>
    <t>BVU_RS14310</t>
  </si>
  <si>
    <t xml:space="preserve">BVU_2838  </t>
  </si>
  <si>
    <t xml:space="preserve">     3615138</t>
  </si>
  <si>
    <t xml:space="preserve"> 3615935</t>
  </si>
  <si>
    <t>BVU_RS14315</t>
  </si>
  <si>
    <t xml:space="preserve">BVU_2839  </t>
  </si>
  <si>
    <t xml:space="preserve">     3615993</t>
  </si>
  <si>
    <t xml:space="preserve"> 3616772</t>
  </si>
  <si>
    <t>DUF3560 domain-containing protein</t>
  </si>
  <si>
    <t>BVU_RS14320</t>
  </si>
  <si>
    <t xml:space="preserve">BVU_2840  </t>
  </si>
  <si>
    <t xml:space="preserve">     3616814</t>
  </si>
  <si>
    <t xml:space="preserve"> 3617386</t>
  </si>
  <si>
    <t>BVU_RS14325</t>
  </si>
  <si>
    <t xml:space="preserve">BVU_2841  </t>
  </si>
  <si>
    <t xml:space="preserve">     3617500</t>
  </si>
  <si>
    <t xml:space="preserve"> 3618252</t>
  </si>
  <si>
    <t>BVU_RS14330</t>
  </si>
  <si>
    <t xml:space="preserve">BVU_2842  </t>
  </si>
  <si>
    <t xml:space="preserve">     3618221</t>
  </si>
  <si>
    <t xml:space="preserve"> 3618874</t>
  </si>
  <si>
    <t>ParB N-terminal domain-containing protein</t>
  </si>
  <si>
    <t>BVU_RS14335</t>
  </si>
  <si>
    <t xml:space="preserve">BVU_2843  </t>
  </si>
  <si>
    <t xml:space="preserve">     3618932</t>
  </si>
  <si>
    <t xml:space="preserve"> 3619225</t>
  </si>
  <si>
    <t>BVU_RS14340</t>
  </si>
  <si>
    <t xml:space="preserve">BVU_2844  </t>
  </si>
  <si>
    <t xml:space="preserve">     3619342</t>
  </si>
  <si>
    <t xml:space="preserve"> 3620211</t>
  </si>
  <si>
    <t>phosphoadenosine phosphosulfate reductase family protein</t>
  </si>
  <si>
    <t>BVU_RS14345</t>
  </si>
  <si>
    <t xml:space="preserve">BVU_2845  </t>
  </si>
  <si>
    <t xml:space="preserve">     3620238</t>
  </si>
  <si>
    <t xml:space="preserve"> 3621230</t>
  </si>
  <si>
    <t>restriction endonuclease subunit M</t>
  </si>
  <si>
    <t>BVU_RS14350</t>
  </si>
  <si>
    <t xml:space="preserve">BVU_2846  </t>
  </si>
  <si>
    <t xml:space="preserve">     3621187</t>
  </si>
  <si>
    <t xml:space="preserve"> 3622293</t>
  </si>
  <si>
    <t>BVU_RS14355</t>
  </si>
  <si>
    <t xml:space="preserve">BVU_2847  </t>
  </si>
  <si>
    <t xml:space="preserve">     3622311</t>
  </si>
  <si>
    <t xml:space="preserve"> 3622790</t>
  </si>
  <si>
    <t>BVU_RS14360</t>
  </si>
  <si>
    <t xml:space="preserve">BVU_2848  </t>
  </si>
  <si>
    <t xml:space="preserve">     3622814</t>
  </si>
  <si>
    <t xml:space="preserve"> 3623485</t>
  </si>
  <si>
    <t>BVU_RS21740</t>
  </si>
  <si>
    <t xml:space="preserve">BVU_2849  </t>
  </si>
  <si>
    <t xml:space="preserve">     3623686</t>
  </si>
  <si>
    <t xml:space="preserve"> 3624003</t>
  </si>
  <si>
    <t>BVU_RS14370</t>
  </si>
  <si>
    <t xml:space="preserve">BVU_2850  </t>
  </si>
  <si>
    <t xml:space="preserve">     3624000</t>
  </si>
  <si>
    <t xml:space="preserve"> 3625349</t>
  </si>
  <si>
    <t>PcfJ domain-containing protein</t>
  </si>
  <si>
    <t>BVU_RS14375</t>
  </si>
  <si>
    <t xml:space="preserve">BVU_2851  </t>
  </si>
  <si>
    <t xml:space="preserve">     3625352</t>
  </si>
  <si>
    <t xml:space="preserve"> 3625771</t>
  </si>
  <si>
    <t>PcfK-like family protein</t>
  </si>
  <si>
    <t>BVU_RS22390</t>
  </si>
  <si>
    <t xml:space="preserve">     3625777</t>
  </si>
  <si>
    <t xml:space="preserve"> 3625941</t>
  </si>
  <si>
    <t>BVU_RS22250</t>
  </si>
  <si>
    <t xml:space="preserve">     3626032</t>
  </si>
  <si>
    <t xml:space="preserve"> 3626229</t>
  </si>
  <si>
    <t>BVU_RS14380</t>
  </si>
  <si>
    <t xml:space="preserve">BVU_2852  </t>
  </si>
  <si>
    <t xml:space="preserve">     3626211</t>
  </si>
  <si>
    <t xml:space="preserve"> 3626687</t>
  </si>
  <si>
    <t>BVU_RS14385</t>
  </si>
  <si>
    <t xml:space="preserve">     3626752</t>
  </si>
  <si>
    <t xml:space="preserve"> &gt;3627111</t>
  </si>
  <si>
    <t>BVU_RS21055</t>
  </si>
  <si>
    <t xml:space="preserve">     &lt;3627322</t>
  </si>
  <si>
    <t xml:space="preserve"> DUF4373 domain-containing protein</t>
  </si>
  <si>
    <t>BVU_RS14395</t>
  </si>
  <si>
    <t xml:space="preserve">BVU_2854  </t>
  </si>
  <si>
    <t xml:space="preserve">     3627723</t>
  </si>
  <si>
    <t xml:space="preserve"> 3628097</t>
  </si>
  <si>
    <t xml:space="preserve">3.1.22.4  </t>
  </si>
  <si>
    <t>RusA family crossover junction endodeoxyribonuclease</t>
  </si>
  <si>
    <t>BVU_RS14400</t>
  </si>
  <si>
    <t xml:space="preserve">BVU_2855  </t>
  </si>
  <si>
    <t xml:space="preserve">     3628100</t>
  </si>
  <si>
    <t xml:space="preserve"> 3629257</t>
  </si>
  <si>
    <t>BVU_RS21745</t>
  </si>
  <si>
    <t xml:space="preserve">BVU_2856  </t>
  </si>
  <si>
    <t xml:space="preserve">     3629254</t>
  </si>
  <si>
    <t xml:space="preserve"> 3629529</t>
  </si>
  <si>
    <t>HNH endonuclease</t>
  </si>
  <si>
    <t>BVU_RS14405</t>
  </si>
  <si>
    <t xml:space="preserve">BVU_2857  </t>
  </si>
  <si>
    <t xml:space="preserve">     3629529</t>
  </si>
  <si>
    <t xml:space="preserve"> 3630230</t>
  </si>
  <si>
    <t>BVU_RS14410</t>
  </si>
  <si>
    <t xml:space="preserve">BVU_2858  </t>
  </si>
  <si>
    <t xml:space="preserve">     3630254</t>
  </si>
  <si>
    <t xml:space="preserve"> 3630706</t>
  </si>
  <si>
    <t>BVU_RS14415</t>
  </si>
  <si>
    <t xml:space="preserve">BVU_2859  </t>
  </si>
  <si>
    <t xml:space="preserve">     3630706</t>
  </si>
  <si>
    <t xml:space="preserve"> 3631083</t>
  </si>
  <si>
    <t>single-stranded DNA-binding protein</t>
  </si>
  <si>
    <t>BVU_RS14420</t>
  </si>
  <si>
    <t xml:space="preserve">BVU_2860  </t>
  </si>
  <si>
    <t xml:space="preserve">     3631070</t>
  </si>
  <si>
    <t xml:space="preserve"> 3631990</t>
  </si>
  <si>
    <t>BVU_RS14425</t>
  </si>
  <si>
    <t xml:space="preserve">BVU_2861  </t>
  </si>
  <si>
    <t xml:space="preserve">     3631987</t>
  </si>
  <si>
    <t xml:space="preserve"> 3632769</t>
  </si>
  <si>
    <t>BVU_RS22395</t>
  </si>
  <si>
    <t xml:space="preserve">     3632889</t>
  </si>
  <si>
    <t xml:space="preserve"> 3633047</t>
  </si>
  <si>
    <t>BVU_RS14440</t>
  </si>
  <si>
    <t xml:space="preserve">BVU_2865  </t>
  </si>
  <si>
    <t xml:space="preserve">     3633965</t>
  </si>
  <si>
    <t xml:space="preserve"> 3634165</t>
  </si>
  <si>
    <t>BVU_RS14445</t>
  </si>
  <si>
    <t xml:space="preserve">     3634162</t>
  </si>
  <si>
    <t xml:space="preserve"> 3634458</t>
  </si>
  <si>
    <t>BVU_RS14450</t>
  </si>
  <si>
    <t xml:space="preserve">     3634460</t>
  </si>
  <si>
    <t xml:space="preserve"> 3634669</t>
  </si>
  <si>
    <t>BVU_RS22255</t>
  </si>
  <si>
    <t xml:space="preserve">BVU_2867  </t>
  </si>
  <si>
    <t xml:space="preserve">     3634783</t>
  </si>
  <si>
    <t xml:space="preserve"> 3635235</t>
  </si>
  <si>
    <t>BVU_RS14465</t>
  </si>
  <si>
    <t xml:space="preserve">     3635594</t>
  </si>
  <si>
    <t xml:space="preserve"> 3635782</t>
  </si>
  <si>
    <t>BVU_RS14470</t>
  </si>
  <si>
    <t xml:space="preserve">BVU_2870  </t>
  </si>
  <si>
    <t xml:space="preserve">     3635813</t>
  </si>
  <si>
    <t xml:space="preserve"> 3636124</t>
  </si>
  <si>
    <t>BVU_RS14475</t>
  </si>
  <si>
    <t xml:space="preserve">     3636241</t>
  </si>
  <si>
    <t xml:space="preserve"> 3636639</t>
  </si>
  <si>
    <t>BVU_RS21060</t>
  </si>
  <si>
    <t xml:space="preserve">     3636689</t>
  </si>
  <si>
    <t xml:space="preserve"> 3637225</t>
  </si>
  <si>
    <t>BVU_RS21065</t>
  </si>
  <si>
    <t xml:space="preserve">BVU_2872  </t>
  </si>
  <si>
    <t xml:space="preserve">     3637236</t>
  </si>
  <si>
    <t xml:space="preserve"> 3638357</t>
  </si>
  <si>
    <t>BVU_RS14490</t>
  </si>
  <si>
    <t xml:space="preserve">BVU_2873  </t>
  </si>
  <si>
    <t xml:space="preserve">     3638817</t>
  </si>
  <si>
    <t xml:space="preserve"> 3639281</t>
  </si>
  <si>
    <t>tryptophan-rich sensory protein</t>
  </si>
  <si>
    <t>BVU_RS14495</t>
  </si>
  <si>
    <t xml:space="preserve">BVU_2874  </t>
  </si>
  <si>
    <t xml:space="preserve">     3639407</t>
  </si>
  <si>
    <t xml:space="preserve"> 3640102</t>
  </si>
  <si>
    <t>hemerythrin domain-containing protein</t>
  </si>
  <si>
    <t>BVU_RS14500</t>
  </si>
  <si>
    <t xml:space="preserve">BVU_2875  </t>
  </si>
  <si>
    <t xml:space="preserve">     3640099</t>
  </si>
  <si>
    <t xml:space="preserve"> 3640710</t>
  </si>
  <si>
    <t>BVU_RS14505</t>
  </si>
  <si>
    <t xml:space="preserve">BVU_2876  </t>
  </si>
  <si>
    <t xml:space="preserve">     3641022</t>
  </si>
  <si>
    <t xml:space="preserve"> 3641762</t>
  </si>
  <si>
    <t>(Fe-S)-binding protein</t>
  </si>
  <si>
    <t>BVU_RS14510</t>
  </si>
  <si>
    <t xml:space="preserve">BVU_2877  </t>
  </si>
  <si>
    <t xml:space="preserve">     3641759</t>
  </si>
  <si>
    <t xml:space="preserve"> 3643126</t>
  </si>
  <si>
    <t>lactate utilization protein</t>
  </si>
  <si>
    <t>BVU_RS14515</t>
  </si>
  <si>
    <t xml:space="preserve">BVU_2878  </t>
  </si>
  <si>
    <t xml:space="preserve">     3643130</t>
  </si>
  <si>
    <t xml:space="preserve"> 3643717</t>
  </si>
  <si>
    <t>LUD domain-containing protein</t>
  </si>
  <si>
    <t>BVU_RS14520</t>
  </si>
  <si>
    <t xml:space="preserve">BVU_2879  </t>
  </si>
  <si>
    <t xml:space="preserve">     3643819</t>
  </si>
  <si>
    <t xml:space="preserve"> 3644547</t>
  </si>
  <si>
    <t>pflA</t>
  </si>
  <si>
    <t xml:space="preserve">1.97.1.4  </t>
  </si>
  <si>
    <t>pyruvate formate-lyase-activating protein</t>
  </si>
  <si>
    <t>BVU_RS14525</t>
  </si>
  <si>
    <t xml:space="preserve">BVU_2880  </t>
  </si>
  <si>
    <t xml:space="preserve">     3644616</t>
  </si>
  <si>
    <t xml:space="preserve"> 3646844</t>
  </si>
  <si>
    <t>pflB</t>
  </si>
  <si>
    <t xml:space="preserve">2.3.1.54  </t>
  </si>
  <si>
    <t>formate C-acetyltransferase</t>
  </si>
  <si>
    <t>BVU_RS14530</t>
  </si>
  <si>
    <t xml:space="preserve">BVU_2881  </t>
  </si>
  <si>
    <t xml:space="preserve">     3647040</t>
  </si>
  <si>
    <t xml:space="preserve"> 3647381</t>
  </si>
  <si>
    <t>BVU_RS14535</t>
  </si>
  <si>
    <t xml:space="preserve">BVU_2882  </t>
  </si>
  <si>
    <t xml:space="preserve">     3647440</t>
  </si>
  <si>
    <t xml:space="preserve"> 3648360</t>
  </si>
  <si>
    <t>BVU_RS22260</t>
  </si>
  <si>
    <t xml:space="preserve">     3649135</t>
  </si>
  <si>
    <t xml:space="preserve"> &gt;3649546</t>
  </si>
  <si>
    <t xml:space="preserve"> glycosyltransferase</t>
  </si>
  <si>
    <t>BVU_RS14555</t>
  </si>
  <si>
    <t xml:space="preserve">BVU_2887  </t>
  </si>
  <si>
    <t xml:space="preserve">     3650058</t>
  </si>
  <si>
    <t xml:space="preserve"> 3652526</t>
  </si>
  <si>
    <t>feoB</t>
  </si>
  <si>
    <t>ferrous iron transport protein B</t>
  </si>
  <si>
    <t>BVU_RS14560</t>
  </si>
  <si>
    <t xml:space="preserve">BVU_2888  </t>
  </si>
  <si>
    <t xml:space="preserve">     3652647</t>
  </si>
  <si>
    <t xml:space="preserve"> 3653951</t>
  </si>
  <si>
    <t>tilS</t>
  </si>
  <si>
    <t xml:space="preserve">6.3.4.19  </t>
  </si>
  <si>
    <t>tRNA lysidine(34) synthetase TilS</t>
  </si>
  <si>
    <t>BVU_RS14565</t>
  </si>
  <si>
    <t xml:space="preserve">BVU_2889  </t>
  </si>
  <si>
    <t xml:space="preserve">     3654090</t>
  </si>
  <si>
    <t xml:space="preserve"> 3655790</t>
  </si>
  <si>
    <t>BVU_RS14570</t>
  </si>
  <si>
    <t xml:space="preserve">BVU_2890  </t>
  </si>
  <si>
    <t xml:space="preserve">     3655827</t>
  </si>
  <si>
    <t xml:space="preserve"> 3656594</t>
  </si>
  <si>
    <t>rlmB</t>
  </si>
  <si>
    <t>23S rRNA (guanosine(2251)-2'-O)-methyltransferase RlmB</t>
  </si>
  <si>
    <t>BVU_RS14575</t>
  </si>
  <si>
    <t xml:space="preserve">BVU_2891  </t>
  </si>
  <si>
    <t xml:space="preserve">     3656645</t>
  </si>
  <si>
    <t xml:space="preserve"> 3658306</t>
  </si>
  <si>
    <t>recN</t>
  </si>
  <si>
    <t>DNA repair protein RecN</t>
  </si>
  <si>
    <t>BVU_RS14580</t>
  </si>
  <si>
    <t xml:space="preserve">BVU_2892  </t>
  </si>
  <si>
    <t xml:space="preserve">     3658438</t>
  </si>
  <si>
    <t xml:space="preserve"> 3659634</t>
  </si>
  <si>
    <t>coaBC</t>
  </si>
  <si>
    <t xml:space="preserve">4.1.1.36 </t>
  </si>
  <si>
    <t>bifunctional phosphopantothenoylcysteine decarboxylase/phosphopantothenate--cysteine ligase CoaBC</t>
  </si>
  <si>
    <t>BVU_RS14585</t>
  </si>
  <si>
    <t xml:space="preserve">BVU_2893  </t>
  </si>
  <si>
    <t xml:space="preserve">     3659631</t>
  </si>
  <si>
    <t xml:space="preserve"> 3660407</t>
  </si>
  <si>
    <t>3'-5' exonuclease</t>
  </si>
  <si>
    <t>BVU_RS14590</t>
  </si>
  <si>
    <t xml:space="preserve">BVU_2894  </t>
  </si>
  <si>
    <t xml:space="preserve">     3660459</t>
  </si>
  <si>
    <t xml:space="preserve"> 3661583</t>
  </si>
  <si>
    <t>dnaN</t>
  </si>
  <si>
    <t>DNA polymerase III subunit beta</t>
  </si>
  <si>
    <t>BVU_RS14595</t>
  </si>
  <si>
    <t xml:space="preserve">BVU_2895  </t>
  </si>
  <si>
    <t xml:space="preserve">     3661737</t>
  </si>
  <si>
    <t xml:space="preserve"> 3662114</t>
  </si>
  <si>
    <t>BVU_RS14600</t>
  </si>
  <si>
    <t xml:space="preserve">BVU_2896  </t>
  </si>
  <si>
    <t xml:space="preserve">     3662364</t>
  </si>
  <si>
    <t xml:space="preserve"> 3663794</t>
  </si>
  <si>
    <t>DUF4270 domain-containing protein</t>
  </si>
  <si>
    <t>BVU_RS14605</t>
  </si>
  <si>
    <t xml:space="preserve">BVU_2897  </t>
  </si>
  <si>
    <t xml:space="preserve">     3663814</t>
  </si>
  <si>
    <t xml:space="preserve"> 3664638</t>
  </si>
  <si>
    <t>glycogen/starch synthase</t>
  </si>
  <si>
    <t>BVU_RS14610</t>
  </si>
  <si>
    <t xml:space="preserve">BVU_2898  </t>
  </si>
  <si>
    <t xml:space="preserve">     3664990</t>
  </si>
  <si>
    <t xml:space="preserve"> 3665838</t>
  </si>
  <si>
    <t>panC</t>
  </si>
  <si>
    <t>pantoate--beta-alanine ligase</t>
  </si>
  <si>
    <t>BVU_RS14615</t>
  </si>
  <si>
    <t xml:space="preserve">BVU_2899  </t>
  </si>
  <si>
    <t xml:space="preserve">     3665860</t>
  </si>
  <si>
    <t xml:space="preserve"> 3666210</t>
  </si>
  <si>
    <t xml:space="preserve">4.1.1.11  </t>
  </si>
  <si>
    <t>aspartate 1-decarboxylase</t>
  </si>
  <si>
    <t>BVU_RS14620</t>
  </si>
  <si>
    <t xml:space="preserve">BVU_2900  </t>
  </si>
  <si>
    <t xml:space="preserve">     3666457</t>
  </si>
  <si>
    <t xml:space="preserve"> 3667815</t>
  </si>
  <si>
    <t>BVU_RS14625</t>
  </si>
  <si>
    <t xml:space="preserve">BVU_2901  </t>
  </si>
  <si>
    <t xml:space="preserve">     3668032</t>
  </si>
  <si>
    <t xml:space="preserve"> 3670032</t>
  </si>
  <si>
    <t>fructose-1,6-bisphosphatase</t>
  </si>
  <si>
    <t>BVU_RS14630</t>
  </si>
  <si>
    <t xml:space="preserve">BVU_2902  </t>
  </si>
  <si>
    <t xml:space="preserve">     3670042</t>
  </si>
  <si>
    <t xml:space="preserve"> 3671703</t>
  </si>
  <si>
    <t>BVU_RS14635</t>
  </si>
  <si>
    <t xml:space="preserve">BVU_2903  </t>
  </si>
  <si>
    <t xml:space="preserve">     3671780</t>
  </si>
  <si>
    <t xml:space="preserve"> 3672577</t>
  </si>
  <si>
    <t>nudC</t>
  </si>
  <si>
    <t xml:space="preserve">3.6.1.22  </t>
  </si>
  <si>
    <t>NAD(+) diphosphatase</t>
  </si>
  <si>
    <t>BVU_RS14640</t>
  </si>
  <si>
    <t xml:space="preserve">BVU_2904  </t>
  </si>
  <si>
    <t xml:space="preserve">     3672600</t>
  </si>
  <si>
    <t xml:space="preserve"> 3674729</t>
  </si>
  <si>
    <t>RNA-binding transcriptional accessory protein</t>
  </si>
  <si>
    <t>BVU_RS22265</t>
  </si>
  <si>
    <t xml:space="preserve">     3674904</t>
  </si>
  <si>
    <t xml:space="preserve"> 3675125</t>
  </si>
  <si>
    <t>BVU_RS14650</t>
  </si>
  <si>
    <t xml:space="preserve">BVU_2905  </t>
  </si>
  <si>
    <t xml:space="preserve">     3675251</t>
  </si>
  <si>
    <t xml:space="preserve"> 3676369</t>
  </si>
  <si>
    <t>BVU_RS14655</t>
  </si>
  <si>
    <t xml:space="preserve">BVU_2906  </t>
  </si>
  <si>
    <t xml:space="preserve">     &lt;3676378 </t>
  </si>
  <si>
    <t xml:space="preserve"> outer membrane beta-barrel family protein</t>
  </si>
  <si>
    <t>BVU_RS14660</t>
  </si>
  <si>
    <t xml:space="preserve">BVU_2908  </t>
  </si>
  <si>
    <t xml:space="preserve">     3677422</t>
  </si>
  <si>
    <t xml:space="preserve"> 3678320</t>
  </si>
  <si>
    <t>BVU_RS14675</t>
  </si>
  <si>
    <t xml:space="preserve">BVU_2910  </t>
  </si>
  <si>
    <t xml:space="preserve">     3679647</t>
  </si>
  <si>
    <t xml:space="preserve"> 3682271</t>
  </si>
  <si>
    <t>glycoside hydrolase family 2</t>
  </si>
  <si>
    <t>BVU_RS14680</t>
  </si>
  <si>
    <t xml:space="preserve">BVU_2911  </t>
  </si>
  <si>
    <t xml:space="preserve">     3682397</t>
  </si>
  <si>
    <t xml:space="preserve"> 3686800</t>
  </si>
  <si>
    <t>BVU_RS14685</t>
  </si>
  <si>
    <t xml:space="preserve">BVU_2912  </t>
  </si>
  <si>
    <t xml:space="preserve">     3686966</t>
  </si>
  <si>
    <t xml:space="preserve"> 3687850</t>
  </si>
  <si>
    <t>sugar phosphate isomerase/epimerase</t>
  </si>
  <si>
    <t>BVU_RS14690</t>
  </si>
  <si>
    <t xml:space="preserve">BVU_2913  </t>
  </si>
  <si>
    <t xml:space="preserve">     3687880</t>
  </si>
  <si>
    <t xml:space="preserve"> 3691335</t>
  </si>
  <si>
    <t>BVU_RS14695</t>
  </si>
  <si>
    <t xml:space="preserve">BVU_2914  </t>
  </si>
  <si>
    <t xml:space="preserve">     3691356</t>
  </si>
  <si>
    <t xml:space="preserve"> 3693365</t>
  </si>
  <si>
    <t>BVU_RS14700</t>
  </si>
  <si>
    <t xml:space="preserve">BVU_2915  </t>
  </si>
  <si>
    <t xml:space="preserve">     3693534</t>
  </si>
  <si>
    <t xml:space="preserve"> 3695267</t>
  </si>
  <si>
    <t>BVU_RS14705</t>
  </si>
  <si>
    <t xml:space="preserve">BVU_2916  </t>
  </si>
  <si>
    <t xml:space="preserve">     3695292</t>
  </si>
  <si>
    <t xml:space="preserve"> 3695960</t>
  </si>
  <si>
    <t>DUF3826 domain-containing protein</t>
  </si>
  <si>
    <t>BVU_RS14710</t>
  </si>
  <si>
    <t xml:space="preserve">BVU_2917  </t>
  </si>
  <si>
    <t xml:space="preserve">     3696159</t>
  </si>
  <si>
    <t xml:space="preserve"> 3697841</t>
  </si>
  <si>
    <t>polysaccharide lyase</t>
  </si>
  <si>
    <t>BVU_RS14715</t>
  </si>
  <si>
    <t xml:space="preserve">BVU_2918  </t>
  </si>
  <si>
    <t xml:space="preserve">     3697843</t>
  </si>
  <si>
    <t xml:space="preserve"> 3700929</t>
  </si>
  <si>
    <t>DUF6298 domain-containing protein</t>
  </si>
  <si>
    <t>BVU_RS14720</t>
  </si>
  <si>
    <t xml:space="preserve">BVU_2919  </t>
  </si>
  <si>
    <t xml:space="preserve">     3701116</t>
  </si>
  <si>
    <t xml:space="preserve"> 3701670</t>
  </si>
  <si>
    <t>BVU_RS14725</t>
  </si>
  <si>
    <t xml:space="preserve">BVU_2920  </t>
  </si>
  <si>
    <t xml:space="preserve">     3701719</t>
  </si>
  <si>
    <t xml:space="preserve"> 3702003</t>
  </si>
  <si>
    <t>BVU_RS14730</t>
  </si>
  <si>
    <t xml:space="preserve">BVU_2921  </t>
  </si>
  <si>
    <t xml:space="preserve">     3702038</t>
  </si>
  <si>
    <t xml:space="preserve"> 3705238</t>
  </si>
  <si>
    <t>BVU_RS14735</t>
  </si>
  <si>
    <t xml:space="preserve">BVU_2922  </t>
  </si>
  <si>
    <t xml:space="preserve">     3705263</t>
  </si>
  <si>
    <t xml:space="preserve"> 3707233</t>
  </si>
  <si>
    <t>BVU_RS14740</t>
  </si>
  <si>
    <t xml:space="preserve">BVU_2923  </t>
  </si>
  <si>
    <t xml:space="preserve">     3707326</t>
  </si>
  <si>
    <t xml:space="preserve"> 3708981</t>
  </si>
  <si>
    <t>BVU_RS14745</t>
  </si>
  <si>
    <t xml:space="preserve">BVU_2924  </t>
  </si>
  <si>
    <t xml:space="preserve">     3709509</t>
  </si>
  <si>
    <t xml:space="preserve"> 3712613</t>
  </si>
  <si>
    <t>BVU_RS14750</t>
  </si>
  <si>
    <t xml:space="preserve">BVU_2925  </t>
  </si>
  <si>
    <t xml:space="preserve">     3712628</t>
  </si>
  <si>
    <t xml:space="preserve"> 3714493</t>
  </si>
  <si>
    <t>BVU_RS14755</t>
  </si>
  <si>
    <t xml:space="preserve">BVU_2926  </t>
  </si>
  <si>
    <t xml:space="preserve">     3714770</t>
  </si>
  <si>
    <t xml:space="preserve"> 3716128</t>
  </si>
  <si>
    <t>BVU_RS14760</t>
  </si>
  <si>
    <t xml:space="preserve">BVU_2927  </t>
  </si>
  <si>
    <t xml:space="preserve">     3716362</t>
  </si>
  <si>
    <t xml:space="preserve"> 3717372</t>
  </si>
  <si>
    <t>methylcobamide--CoM methyltransferase</t>
  </si>
  <si>
    <t>BVU_RS14765</t>
  </si>
  <si>
    <t xml:space="preserve">BVU_2928  </t>
  </si>
  <si>
    <t xml:space="preserve">     3717365</t>
  </si>
  <si>
    <t xml:space="preserve"> 3718051</t>
  </si>
  <si>
    <t>BVU_RS14770</t>
  </si>
  <si>
    <t xml:space="preserve">BVU_2929  </t>
  </si>
  <si>
    <t xml:space="preserve">     3718343</t>
  </si>
  <si>
    <t xml:space="preserve"> 3719914</t>
  </si>
  <si>
    <t>BVU_RS14775</t>
  </si>
  <si>
    <t xml:space="preserve">BVU_2930  </t>
  </si>
  <si>
    <t xml:space="preserve">     3719948</t>
  </si>
  <si>
    <t xml:space="preserve"> 3721750</t>
  </si>
  <si>
    <t>corrinoid protein</t>
  </si>
  <si>
    <t>BVU_RS14780</t>
  </si>
  <si>
    <t xml:space="preserve">BVU_2931  </t>
  </si>
  <si>
    <t xml:space="preserve">     3721756</t>
  </si>
  <si>
    <t xml:space="preserve"> 3724002</t>
  </si>
  <si>
    <t>alpha-xylosidase</t>
  </si>
  <si>
    <t>BVU_RS14785</t>
  </si>
  <si>
    <t xml:space="preserve">BVU_2932  </t>
  </si>
  <si>
    <t xml:space="preserve">     3724013</t>
  </si>
  <si>
    <t xml:space="preserve"> 3725893</t>
  </si>
  <si>
    <t>BVU_RS14790</t>
  </si>
  <si>
    <t xml:space="preserve">BVU_2933  </t>
  </si>
  <si>
    <t xml:space="preserve">     3726114</t>
  </si>
  <si>
    <t xml:space="preserve"> 3728123</t>
  </si>
  <si>
    <t>rho</t>
  </si>
  <si>
    <t xml:space="preserve">3.6.4.-  </t>
  </si>
  <si>
    <t>transcription termination factor Rho</t>
  </si>
  <si>
    <t>BVU_RS14795</t>
  </si>
  <si>
    <t xml:space="preserve">BVU_2934  </t>
  </si>
  <si>
    <t xml:space="preserve">     3728551</t>
  </si>
  <si>
    <t xml:space="preserve"> 3728928</t>
  </si>
  <si>
    <t>RidA family protein</t>
  </si>
  <si>
    <t>BVU_RS14800</t>
  </si>
  <si>
    <t xml:space="preserve">BVU_2935  </t>
  </si>
  <si>
    <t xml:space="preserve">     3729091</t>
  </si>
  <si>
    <t xml:space="preserve"> 3730281</t>
  </si>
  <si>
    <t>BVU_RS14805</t>
  </si>
  <si>
    <t xml:space="preserve">BVU_2936  </t>
  </si>
  <si>
    <t xml:space="preserve">     3730291</t>
  </si>
  <si>
    <t xml:space="preserve"> 3731082</t>
  </si>
  <si>
    <t>BVU_RS14810</t>
  </si>
  <si>
    <t xml:space="preserve">BVU_2937  </t>
  </si>
  <si>
    <t xml:space="preserve">     3731100</t>
  </si>
  <si>
    <t xml:space="preserve"> 3731477</t>
  </si>
  <si>
    <t>VOC family protein</t>
  </si>
  <si>
    <t>BVU_RS14815</t>
  </si>
  <si>
    <t xml:space="preserve">BVU_2938  </t>
  </si>
  <si>
    <t xml:space="preserve">     3731520</t>
  </si>
  <si>
    <t xml:space="preserve"> 3732353</t>
  </si>
  <si>
    <t>DUF3805 domain-containing protein</t>
  </si>
  <si>
    <t>BVU_RS14820</t>
  </si>
  <si>
    <t xml:space="preserve">BVU_2939  </t>
  </si>
  <si>
    <t xml:space="preserve">     3732361</t>
  </si>
  <si>
    <t xml:space="preserve"> 3734226</t>
  </si>
  <si>
    <t>BVU_RS14825</t>
  </si>
  <si>
    <t xml:space="preserve">BVU_2940  </t>
  </si>
  <si>
    <t xml:space="preserve">     3734310</t>
  </si>
  <si>
    <t xml:space="preserve"> 3735512</t>
  </si>
  <si>
    <t>BVU_RS14830</t>
  </si>
  <si>
    <t xml:space="preserve">BVU_2941  </t>
  </si>
  <si>
    <t xml:space="preserve">     3736131</t>
  </si>
  <si>
    <t xml:space="preserve"> 3736964</t>
  </si>
  <si>
    <t>BVU_RS14835</t>
  </si>
  <si>
    <t xml:space="preserve">BVU_2942  </t>
  </si>
  <si>
    <t xml:space="preserve">     3736981</t>
  </si>
  <si>
    <t xml:space="preserve"> 3738405</t>
  </si>
  <si>
    <t>BVU_RS14845</t>
  </si>
  <si>
    <t xml:space="preserve">BVU_2943  </t>
  </si>
  <si>
    <t xml:space="preserve">     3738975</t>
  </si>
  <si>
    <t xml:space="preserve"> 3740090</t>
  </si>
  <si>
    <t>BVU_RS14850</t>
  </si>
  <si>
    <t xml:space="preserve">BVU_2944  </t>
  </si>
  <si>
    <t xml:space="preserve">     3740139</t>
  </si>
  <si>
    <t xml:space="preserve"> 3741671</t>
  </si>
  <si>
    <t>BVU_RS14855</t>
  </si>
  <si>
    <t xml:space="preserve">BVU_2945  </t>
  </si>
  <si>
    <t xml:space="preserve">     3741678</t>
  </si>
  <si>
    <t xml:space="preserve"> 3742961</t>
  </si>
  <si>
    <t>BVU_RS14860</t>
  </si>
  <si>
    <t xml:space="preserve">BVU_2946  </t>
  </si>
  <si>
    <t xml:space="preserve">     3743362</t>
  </si>
  <si>
    <t xml:space="preserve"> 3744516</t>
  </si>
  <si>
    <t>BVU_RS14865</t>
  </si>
  <si>
    <t xml:space="preserve">BVU_2947  </t>
  </si>
  <si>
    <t xml:space="preserve">     3744661</t>
  </si>
  <si>
    <t xml:space="preserve"> 3745671</t>
  </si>
  <si>
    <t>BVU_RS14870</t>
  </si>
  <si>
    <t xml:space="preserve">BVU_2948  </t>
  </si>
  <si>
    <t xml:space="preserve">     3745676</t>
  </si>
  <si>
    <t xml:space="preserve"> 3746842</t>
  </si>
  <si>
    <t>BVU_RS14875</t>
  </si>
  <si>
    <t xml:space="preserve">BVU_2949  </t>
  </si>
  <si>
    <t xml:space="preserve">     3746855</t>
  </si>
  <si>
    <t xml:space="preserve"> 3747964</t>
  </si>
  <si>
    <t>BVU_RS14880</t>
  </si>
  <si>
    <t xml:space="preserve">BVU_2950  </t>
  </si>
  <si>
    <t xml:space="preserve">     3747988</t>
  </si>
  <si>
    <t xml:space="preserve"> 3748953</t>
  </si>
  <si>
    <t>BVU_RS14885</t>
  </si>
  <si>
    <t xml:space="preserve">BVU_2951  </t>
  </si>
  <si>
    <t xml:space="preserve">     3748950</t>
  </si>
  <si>
    <t xml:space="preserve"> 3749672</t>
  </si>
  <si>
    <t>BVU_RS14890</t>
  </si>
  <si>
    <t xml:space="preserve">BVU_2952  </t>
  </si>
  <si>
    <t xml:space="preserve">     3749672</t>
  </si>
  <si>
    <t xml:space="preserve"> 3750730</t>
  </si>
  <si>
    <t>NAD-dependent epimerase/dehydratase family protein</t>
  </si>
  <si>
    <t>BVU_RS14895</t>
  </si>
  <si>
    <t xml:space="preserve">BVU_2953  </t>
  </si>
  <si>
    <t xml:space="preserve">     3750727</t>
  </si>
  <si>
    <t xml:space="preserve"> 3751560</t>
  </si>
  <si>
    <t>BVU_RS14900</t>
  </si>
  <si>
    <t xml:space="preserve">BVU_2954  </t>
  </si>
  <si>
    <t xml:space="preserve">     3751665</t>
  </si>
  <si>
    <t xml:space="preserve"> 3752477</t>
  </si>
  <si>
    <t>BVU_RS14905</t>
  </si>
  <si>
    <t xml:space="preserve">BVU_2955  </t>
  </si>
  <si>
    <t xml:space="preserve">     3752489</t>
  </si>
  <si>
    <t xml:space="preserve"> 3753502</t>
  </si>
  <si>
    <t>BVU_RS14910</t>
  </si>
  <si>
    <t xml:space="preserve">BVU_2956  </t>
  </si>
  <si>
    <t xml:space="preserve">     3753499</t>
  </si>
  <si>
    <t xml:space="preserve"> 3754308</t>
  </si>
  <si>
    <t>BVU_RS14915</t>
  </si>
  <si>
    <t xml:space="preserve">BVU_2957  </t>
  </si>
  <si>
    <t xml:space="preserve">     3754386</t>
  </si>
  <si>
    <t xml:space="preserve"> 3755348</t>
  </si>
  <si>
    <t>BVU_RS14920</t>
  </si>
  <si>
    <t xml:space="preserve">BVU_2958  </t>
  </si>
  <si>
    <t xml:space="preserve">     3755607</t>
  </si>
  <si>
    <t xml:space="preserve"> 3756125</t>
  </si>
  <si>
    <t>BVU_RS22400</t>
  </si>
  <si>
    <t xml:space="preserve">     3756187</t>
  </si>
  <si>
    <t xml:space="preserve"> 3756297</t>
  </si>
  <si>
    <t>BVU_RS14925</t>
  </si>
  <si>
    <t xml:space="preserve">BVU_2960  </t>
  </si>
  <si>
    <t xml:space="preserve">     3756573</t>
  </si>
  <si>
    <t xml:space="preserve"> 3757067</t>
  </si>
  <si>
    <t>BVU_RS21760</t>
  </si>
  <si>
    <t xml:space="preserve">     3757436</t>
  </si>
  <si>
    <t xml:space="preserve"> 3757630</t>
  </si>
  <si>
    <t>BVU_RS14935</t>
  </si>
  <si>
    <t xml:space="preserve">BVU_2962  </t>
  </si>
  <si>
    <t xml:space="preserve">     3758014</t>
  </si>
  <si>
    <t xml:space="preserve"> 3759819</t>
  </si>
  <si>
    <t>BVU_RS14940</t>
  </si>
  <si>
    <t xml:space="preserve">BVU_2963  </t>
  </si>
  <si>
    <t xml:space="preserve">     3759892</t>
  </si>
  <si>
    <t xml:space="preserve"> 3760548</t>
  </si>
  <si>
    <t>BVU_RS22560</t>
  </si>
  <si>
    <t xml:space="preserve">     3760708</t>
  </si>
  <si>
    <t xml:space="preserve"> 3760857</t>
  </si>
  <si>
    <t>BVU_RS14945</t>
  </si>
  <si>
    <t xml:space="preserve">     3760859</t>
  </si>
  <si>
    <t xml:space="preserve"> 3761020</t>
  </si>
  <si>
    <t>BVU_RS14950</t>
  </si>
  <si>
    <t xml:space="preserve">BVU_2964  </t>
  </si>
  <si>
    <t xml:space="preserve">     3761183</t>
  </si>
  <si>
    <t xml:space="preserve"> 3762751</t>
  </si>
  <si>
    <t>BVU_RS14955</t>
  </si>
  <si>
    <t xml:space="preserve">BVU_2965  </t>
  </si>
  <si>
    <t xml:space="preserve">     3762934</t>
  </si>
  <si>
    <t xml:space="preserve"> 3763242</t>
  </si>
  <si>
    <t>BVU_RS14960</t>
  </si>
  <si>
    <t xml:space="preserve">BVU_2966  </t>
  </si>
  <si>
    <t xml:space="preserve">     3763239</t>
  </si>
  <si>
    <t xml:space="preserve"> 3763640</t>
  </si>
  <si>
    <t>HEPN domain-containing protein</t>
  </si>
  <si>
    <t>BVU_RS14965</t>
  </si>
  <si>
    <t xml:space="preserve">BVU_2967  </t>
  </si>
  <si>
    <t xml:space="preserve">     3763735</t>
  </si>
  <si>
    <t xml:space="preserve"> 3766047</t>
  </si>
  <si>
    <t>BVU_RS14970</t>
  </si>
  <si>
    <t xml:space="preserve">BVU_2968  </t>
  </si>
  <si>
    <t xml:space="preserve">     3766157</t>
  </si>
  <si>
    <t xml:space="preserve"> 3766759</t>
  </si>
  <si>
    <t>yihA</t>
  </si>
  <si>
    <t>ribosome biogenesis GTP-binding protein YihA/YsxC</t>
  </si>
  <si>
    <t>BVU_RS14975</t>
  </si>
  <si>
    <t xml:space="preserve">BVU_2969  </t>
  </si>
  <si>
    <t xml:space="preserve">     3766725</t>
  </si>
  <si>
    <t xml:space="preserve"> 3768206</t>
  </si>
  <si>
    <t>BVU_RS14980</t>
  </si>
  <si>
    <t xml:space="preserve">BVU_2971  </t>
  </si>
  <si>
    <t xml:space="preserve">     3768285</t>
  </si>
  <si>
    <t xml:space="preserve"> 3768902</t>
  </si>
  <si>
    <t>recR</t>
  </si>
  <si>
    <t>recombination mediator RecR</t>
  </si>
  <si>
    <t>BVU_RS14985</t>
  </si>
  <si>
    <t xml:space="preserve">BVU_2972  </t>
  </si>
  <si>
    <t xml:space="preserve">     3768923</t>
  </si>
  <si>
    <t xml:space="preserve"> 3769393</t>
  </si>
  <si>
    <t>BVU_RS14990</t>
  </si>
  <si>
    <t xml:space="preserve">BVU_2973  </t>
  </si>
  <si>
    <t xml:space="preserve">     3769390</t>
  </si>
  <si>
    <t xml:space="preserve"> 3769926</t>
  </si>
  <si>
    <t>BVU_RS14995</t>
  </si>
  <si>
    <t xml:space="preserve">BVU_2974  </t>
  </si>
  <si>
    <t xml:space="preserve">     3769919</t>
  </si>
  <si>
    <t xml:space="preserve"> 3770509</t>
  </si>
  <si>
    <t>YqgE/AlgH family protein</t>
  </si>
  <si>
    <t>BVU_RS15005</t>
  </si>
  <si>
    <t xml:space="preserve">BVU_2976  </t>
  </si>
  <si>
    <t xml:space="preserve">     3770975</t>
  </si>
  <si>
    <t xml:space="preserve"> 3772360</t>
  </si>
  <si>
    <t>BVU_RS15010</t>
  </si>
  <si>
    <t xml:space="preserve">BVU_2977  </t>
  </si>
  <si>
    <t xml:space="preserve">     3772390</t>
  </si>
  <si>
    <t xml:space="preserve"> 3772857</t>
  </si>
  <si>
    <t>BVU_RS15020</t>
  </si>
  <si>
    <t xml:space="preserve">BVU_2979  </t>
  </si>
  <si>
    <t xml:space="preserve">     3773482</t>
  </si>
  <si>
    <t xml:space="preserve"> 3775941</t>
  </si>
  <si>
    <t>BVU_RS15025</t>
  </si>
  <si>
    <t xml:space="preserve">BVU_2980  </t>
  </si>
  <si>
    <t xml:space="preserve">     3776021</t>
  </si>
  <si>
    <t xml:space="preserve"> 3776752</t>
  </si>
  <si>
    <t>ric</t>
  </si>
  <si>
    <t>iron-sulfur cluster repair di-iron protein</t>
  </si>
  <si>
    <t>BVU_RS15030</t>
  </si>
  <si>
    <t xml:space="preserve">BVU_2981  </t>
  </si>
  <si>
    <t xml:space="preserve">     3776764</t>
  </si>
  <si>
    <t xml:space="preserve"> 3778422</t>
  </si>
  <si>
    <t>hcp</t>
  </si>
  <si>
    <t xml:space="preserve">1.7.99.1  </t>
  </si>
  <si>
    <t>hydroxylamine reductase</t>
  </si>
  <si>
    <t>BVU_RS15035</t>
  </si>
  <si>
    <t xml:space="preserve">BVU_2982  </t>
  </si>
  <si>
    <t xml:space="preserve">     3778537</t>
  </si>
  <si>
    <t xml:space="preserve"> 3779127</t>
  </si>
  <si>
    <t>BVU_RS15040</t>
  </si>
  <si>
    <t xml:space="preserve">BVU_2983  </t>
  </si>
  <si>
    <t xml:space="preserve">     3779408</t>
  </si>
  <si>
    <t xml:space="preserve"> 3780955</t>
  </si>
  <si>
    <t>BVU_RS15045</t>
  </si>
  <si>
    <t xml:space="preserve">BVU_2984  </t>
  </si>
  <si>
    <t xml:space="preserve">     3781434</t>
  </si>
  <si>
    <t xml:space="preserve"> 3782171</t>
  </si>
  <si>
    <t>BVU_RS15050</t>
  </si>
  <si>
    <t xml:space="preserve">BVU_2985  </t>
  </si>
  <si>
    <t xml:space="preserve">     3782392</t>
  </si>
  <si>
    <t xml:space="preserve"> 3783069</t>
  </si>
  <si>
    <t>BVU_RS15055</t>
  </si>
  <si>
    <t xml:space="preserve">BVU_2986  </t>
  </si>
  <si>
    <t xml:space="preserve">     3783070</t>
  </si>
  <si>
    <t xml:space="preserve"> 3784356</t>
  </si>
  <si>
    <t>BVU_RS15060</t>
  </si>
  <si>
    <t xml:space="preserve">BVU_2987  </t>
  </si>
  <si>
    <t xml:space="preserve">     3784459</t>
  </si>
  <si>
    <t xml:space="preserve"> 3784896</t>
  </si>
  <si>
    <t>BVU_RS15065</t>
  </si>
  <si>
    <t xml:space="preserve">BVU_2988  </t>
  </si>
  <si>
    <t xml:space="preserve">     3785073</t>
  </si>
  <si>
    <t xml:space="preserve"> 3785876</t>
  </si>
  <si>
    <t>BVU_RS15070</t>
  </si>
  <si>
    <t xml:space="preserve">BVU_2989  </t>
  </si>
  <si>
    <t xml:space="preserve">     3785873</t>
  </si>
  <si>
    <t xml:space="preserve"> 3787000</t>
  </si>
  <si>
    <t>BVU_RS15075</t>
  </si>
  <si>
    <t xml:space="preserve">BVU_2990  </t>
  </si>
  <si>
    <t xml:space="preserve">     3787136</t>
  </si>
  <si>
    <t xml:space="preserve"> 3789202</t>
  </si>
  <si>
    <t>BVU_RS15080</t>
  </si>
  <si>
    <t xml:space="preserve">BVU_2991  </t>
  </si>
  <si>
    <t xml:space="preserve">     3789204</t>
  </si>
  <si>
    <t xml:space="preserve"> 3790118</t>
  </si>
  <si>
    <t>exopolyphosphatase</t>
  </si>
  <si>
    <t>BVU_RS15085</t>
  </si>
  <si>
    <t xml:space="preserve">BVU_2992  </t>
  </si>
  <si>
    <t xml:space="preserve">     3790261</t>
  </si>
  <si>
    <t xml:space="preserve"> 3791808</t>
  </si>
  <si>
    <t>BVU_RS15090</t>
  </si>
  <si>
    <t xml:space="preserve">BVU_2993  </t>
  </si>
  <si>
    <t xml:space="preserve">     3792004</t>
  </si>
  <si>
    <t xml:space="preserve"> 3793539</t>
  </si>
  <si>
    <t>atpD</t>
  </si>
  <si>
    <t xml:space="preserve">7.1.2.2  </t>
  </si>
  <si>
    <t>F0F1 ATP synthase subunit beta</t>
  </si>
  <si>
    <t>BVU_RS15095</t>
  </si>
  <si>
    <t xml:space="preserve">BVU_2994  </t>
  </si>
  <si>
    <t xml:space="preserve">     3793548</t>
  </si>
  <si>
    <t xml:space="preserve"> 3793802</t>
  </si>
  <si>
    <t>BVU_RS15105</t>
  </si>
  <si>
    <t xml:space="preserve">BVU_2996  </t>
  </si>
  <si>
    <t xml:space="preserve">     3794227</t>
  </si>
  <si>
    <t xml:space="preserve"> 3795318</t>
  </si>
  <si>
    <t>atpB</t>
  </si>
  <si>
    <t>F0F1 ATP synthase subunit A</t>
  </si>
  <si>
    <t>BVU_RS15110</t>
  </si>
  <si>
    <t xml:space="preserve">BVU_2997  </t>
  </si>
  <si>
    <t xml:space="preserve">     3795350</t>
  </si>
  <si>
    <t xml:space="preserve"> 3795604</t>
  </si>
  <si>
    <t>atpE</t>
  </si>
  <si>
    <t>ATP synthase F0 subunit C</t>
  </si>
  <si>
    <t>BVU_RS15115</t>
  </si>
  <si>
    <t xml:space="preserve">BVU_2998  </t>
  </si>
  <si>
    <t xml:space="preserve">     3795615</t>
  </si>
  <si>
    <t xml:space="preserve"> 3796115</t>
  </si>
  <si>
    <t>atpF</t>
  </si>
  <si>
    <t>F0F1 ATP synthase subunit B</t>
  </si>
  <si>
    <t>BVU_RS15120</t>
  </si>
  <si>
    <t xml:space="preserve">BVU_2999  </t>
  </si>
  <si>
    <t xml:space="preserve">     3796121</t>
  </si>
  <si>
    <t xml:space="preserve"> 3796678</t>
  </si>
  <si>
    <t>F0F1 ATP synthase subunit delta</t>
  </si>
  <si>
    <t>BVU_RS15125</t>
  </si>
  <si>
    <t xml:space="preserve">BVU_3000  </t>
  </si>
  <si>
    <t xml:space="preserve">     3796800</t>
  </si>
  <si>
    <t xml:space="preserve"> 3798392</t>
  </si>
  <si>
    <t>atpA</t>
  </si>
  <si>
    <t>F0F1 ATP synthase subunit alpha</t>
  </si>
  <si>
    <t>BVU_RS15130</t>
  </si>
  <si>
    <t xml:space="preserve">BVU_3001  </t>
  </si>
  <si>
    <t xml:space="preserve">     3798395</t>
  </si>
  <si>
    <t xml:space="preserve"> 3799264</t>
  </si>
  <si>
    <t>F0F1 ATP synthase subunit gamma</t>
  </si>
  <si>
    <t>BVU_RS15135</t>
  </si>
  <si>
    <t xml:space="preserve">BVU_3002  </t>
  </si>
  <si>
    <t xml:space="preserve">     3799352</t>
  </si>
  <si>
    <t xml:space="preserve"> 3800086</t>
  </si>
  <si>
    <t>BVU_RS15140</t>
  </si>
  <si>
    <t xml:space="preserve">BVU_3003  </t>
  </si>
  <si>
    <t xml:space="preserve">     3800337</t>
  </si>
  <si>
    <t xml:space="preserve"> 3801959</t>
  </si>
  <si>
    <t>BVU_RS15145</t>
  </si>
  <si>
    <t xml:space="preserve">BVU_3004  </t>
  </si>
  <si>
    <t xml:space="preserve">     3801931</t>
  </si>
  <si>
    <t xml:space="preserve"> 3803244</t>
  </si>
  <si>
    <t>VWA domain-containing protein</t>
  </si>
  <si>
    <t>BVU_RS15150</t>
  </si>
  <si>
    <t xml:space="preserve">BVU_3005  </t>
  </si>
  <si>
    <t xml:space="preserve">     3803388</t>
  </si>
  <si>
    <t xml:space="preserve"> 3804539</t>
  </si>
  <si>
    <t>BVU_RS15155</t>
  </si>
  <si>
    <t xml:space="preserve">BVU_3006  </t>
  </si>
  <si>
    <t xml:space="preserve">     3804607</t>
  </si>
  <si>
    <t xml:space="preserve"> 3805695</t>
  </si>
  <si>
    <t xml:space="preserve">2.6.1.37  </t>
  </si>
  <si>
    <t>2-aminoethylphosphonate--pyruvate transaminase</t>
  </si>
  <si>
    <t>BVU_RS15160</t>
  </si>
  <si>
    <t xml:space="preserve">BVU_3007  </t>
  </si>
  <si>
    <t xml:space="preserve">     3805702</t>
  </si>
  <si>
    <t xml:space="preserve"> 3806490</t>
  </si>
  <si>
    <t xml:space="preserve">3.11.1.1  </t>
  </si>
  <si>
    <t>phosphonoacetaldehyde hydrolase</t>
  </si>
  <si>
    <t>BVU_RS15165</t>
  </si>
  <si>
    <t xml:space="preserve">BVU_3008  </t>
  </si>
  <si>
    <t xml:space="preserve">     3806533</t>
  </si>
  <si>
    <t xml:space="preserve"> 3807891</t>
  </si>
  <si>
    <t>DUF5690 family protein</t>
  </si>
  <si>
    <t>BVU_RS15170</t>
  </si>
  <si>
    <t xml:space="preserve">BVU_3009  </t>
  </si>
  <si>
    <t xml:space="preserve">     3808138</t>
  </si>
  <si>
    <t xml:space="preserve"> 3809016</t>
  </si>
  <si>
    <t>BVU_RS22270</t>
  </si>
  <si>
    <t xml:space="preserve">     3809093</t>
  </si>
  <si>
    <t xml:space="preserve"> 3809215</t>
  </si>
  <si>
    <t>BVU_RS15175</t>
  </si>
  <si>
    <t xml:space="preserve">BVU_3010  </t>
  </si>
  <si>
    <t xml:space="preserve">     3809396</t>
  </si>
  <si>
    <t xml:space="preserve"> 3811453</t>
  </si>
  <si>
    <t>BVU_RS15180</t>
  </si>
  <si>
    <t xml:space="preserve">BVU_3012  </t>
  </si>
  <si>
    <t xml:space="preserve">     3811771</t>
  </si>
  <si>
    <t xml:space="preserve"> 3815424</t>
  </si>
  <si>
    <t>BVU_RS15185</t>
  </si>
  <si>
    <t xml:space="preserve">BVU_3013  </t>
  </si>
  <si>
    <t xml:space="preserve">     3815408</t>
  </si>
  <si>
    <t xml:space="preserve"> 3815989</t>
  </si>
  <si>
    <t>BVU_RS15190</t>
  </si>
  <si>
    <t xml:space="preserve">BVU_3014  </t>
  </si>
  <si>
    <t xml:space="preserve">     3815995</t>
  </si>
  <si>
    <t xml:space="preserve"> 3817218</t>
  </si>
  <si>
    <t>BVU_RS15195</t>
  </si>
  <si>
    <t xml:space="preserve">BVU_3015  </t>
  </si>
  <si>
    <t xml:space="preserve">     3817531</t>
  </si>
  <si>
    <t xml:space="preserve"> 3818706</t>
  </si>
  <si>
    <t>BVU_RS15200</t>
  </si>
  <si>
    <t xml:space="preserve">BVU_3016  </t>
  </si>
  <si>
    <t xml:space="preserve">     3818795</t>
  </si>
  <si>
    <t xml:space="preserve"> 3820462</t>
  </si>
  <si>
    <t xml:space="preserve">6.3.4.3  </t>
  </si>
  <si>
    <t>formate--tetrahydrofolate ligase</t>
  </si>
  <si>
    <t>BVU_RS21770</t>
  </si>
  <si>
    <t xml:space="preserve">     3820494</t>
  </si>
  <si>
    <t xml:space="preserve"> 3820721</t>
  </si>
  <si>
    <t>BVU_RS15205</t>
  </si>
  <si>
    <t xml:space="preserve">BVU_3017  </t>
  </si>
  <si>
    <t xml:space="preserve">     3820845</t>
  </si>
  <si>
    <t xml:space="preserve"> 3821081</t>
  </si>
  <si>
    <t>BVU_RS15210</t>
  </si>
  <si>
    <t xml:space="preserve">BVU_3018  </t>
  </si>
  <si>
    <t xml:space="preserve">     3821114</t>
  </si>
  <si>
    <t xml:space="preserve"> 3823828</t>
  </si>
  <si>
    <t>BVU_RS15215</t>
  </si>
  <si>
    <t xml:space="preserve">BVU_3019  </t>
  </si>
  <si>
    <t xml:space="preserve">     3824112</t>
  </si>
  <si>
    <t xml:space="preserve"> 3826961</t>
  </si>
  <si>
    <t>gcvP</t>
  </si>
  <si>
    <t xml:space="preserve">1.4.4.2  </t>
  </si>
  <si>
    <t>aminomethyl-transferring glycine dehydrogenase</t>
  </si>
  <si>
    <t>BVU_RS15220</t>
  </si>
  <si>
    <t xml:space="preserve">BVU_3020  </t>
  </si>
  <si>
    <t xml:space="preserve">     3826997</t>
  </si>
  <si>
    <t xml:space="preserve"> 3827635</t>
  </si>
  <si>
    <t>BVU_RS15225</t>
  </si>
  <si>
    <t xml:space="preserve">BVU_3021  </t>
  </si>
  <si>
    <t xml:space="preserve">     3827653</t>
  </si>
  <si>
    <t xml:space="preserve"> 3828282</t>
  </si>
  <si>
    <t>rsmG</t>
  </si>
  <si>
    <t xml:space="preserve">2.1.1.170  </t>
  </si>
  <si>
    <t>16S rRNA (guanine(527)-N(7))-methyltransferase RsmG</t>
  </si>
  <si>
    <t>BVU_RS15230</t>
  </si>
  <si>
    <t xml:space="preserve">BVU_3022  </t>
  </si>
  <si>
    <t xml:space="preserve">     3828303</t>
  </si>
  <si>
    <t xml:space="preserve"> 3829151</t>
  </si>
  <si>
    <t>DUF3298 and DUF4163 domain-containing protein</t>
  </si>
  <si>
    <t>BVU_RS15235</t>
  </si>
  <si>
    <t xml:space="preserve">BVU_3023  </t>
  </si>
  <si>
    <t xml:space="preserve">     3829330</t>
  </si>
  <si>
    <t xml:space="preserve"> 3831543</t>
  </si>
  <si>
    <t>BVU_RS15240</t>
  </si>
  <si>
    <t xml:space="preserve">BVU_3024  </t>
  </si>
  <si>
    <t xml:space="preserve">     3831631</t>
  </si>
  <si>
    <t xml:space="preserve"> 3832179</t>
  </si>
  <si>
    <t>BVU_RS15245</t>
  </si>
  <si>
    <t xml:space="preserve">BVU_3025  </t>
  </si>
  <si>
    <t xml:space="preserve">     3832176</t>
  </si>
  <si>
    <t xml:space="preserve"> 3832877</t>
  </si>
  <si>
    <t>phosphohydrolase</t>
  </si>
  <si>
    <t>BVU_RS21775</t>
  </si>
  <si>
    <t xml:space="preserve">BVU_3026  </t>
  </si>
  <si>
    <t xml:space="preserve">     3832943</t>
  </si>
  <si>
    <t xml:space="preserve"> 3834031</t>
  </si>
  <si>
    <t>lipB</t>
  </si>
  <si>
    <t xml:space="preserve">2.3.1.181  </t>
  </si>
  <si>
    <t>lipoyl(octanoyl) transferase LipB</t>
  </si>
  <si>
    <t>BVU_RS15255</t>
  </si>
  <si>
    <t xml:space="preserve">BVU_3027  </t>
  </si>
  <si>
    <t xml:space="preserve">     3834241</t>
  </si>
  <si>
    <t xml:space="preserve"> 3835905</t>
  </si>
  <si>
    <t>BVU_RS15260</t>
  </si>
  <si>
    <t xml:space="preserve">BVU_3028  </t>
  </si>
  <si>
    <t xml:space="preserve">     3836117</t>
  </si>
  <si>
    <t xml:space="preserve"> 3836599</t>
  </si>
  <si>
    <t>BVU_RS15265</t>
  </si>
  <si>
    <t xml:space="preserve">BVU_3029  </t>
  </si>
  <si>
    <t xml:space="preserve">     3836846</t>
  </si>
  <si>
    <t xml:space="preserve"> 3837160</t>
  </si>
  <si>
    <t>BVU_RS15270</t>
  </si>
  <si>
    <t xml:space="preserve">     3837329</t>
  </si>
  <si>
    <t xml:space="preserve"> 3837538</t>
  </si>
  <si>
    <t>BVU_RS15280</t>
  </si>
  <si>
    <t xml:space="preserve">BVU_3032  </t>
  </si>
  <si>
    <t xml:space="preserve">     3838327</t>
  </si>
  <si>
    <t xml:space="preserve"> 3838632</t>
  </si>
  <si>
    <t>DUF4286 family protein</t>
  </si>
  <si>
    <t>BVU_RS15285</t>
  </si>
  <si>
    <t xml:space="preserve">BVU_3033  </t>
  </si>
  <si>
    <t xml:space="preserve">     3838629</t>
  </si>
  <si>
    <t xml:space="preserve"> 3839198</t>
  </si>
  <si>
    <t>ruvC</t>
  </si>
  <si>
    <t>crossover junction endodeoxyribonuclease RuvC</t>
  </si>
  <si>
    <t>BVU_RS15290</t>
  </si>
  <si>
    <t xml:space="preserve">BVU_3034  </t>
  </si>
  <si>
    <t xml:space="preserve">     3839203</t>
  </si>
  <si>
    <t xml:space="preserve"> 3841197</t>
  </si>
  <si>
    <t>pulA</t>
  </si>
  <si>
    <t xml:space="preserve">3.2.1.41  </t>
  </si>
  <si>
    <t>type I pullulanase</t>
  </si>
  <si>
    <t>BVU_RS15295</t>
  </si>
  <si>
    <t xml:space="preserve">BVU_3035  </t>
  </si>
  <si>
    <t xml:space="preserve">     3841255</t>
  </si>
  <si>
    <t xml:space="preserve"> 3842433</t>
  </si>
  <si>
    <t>BVU_RS15300</t>
  </si>
  <si>
    <t xml:space="preserve">BVU_3036  </t>
  </si>
  <si>
    <t xml:space="preserve">     3842416</t>
  </si>
  <si>
    <t xml:space="preserve"> 3844635</t>
  </si>
  <si>
    <t>patatin-like phospholipase family protein</t>
  </si>
  <si>
    <t>BVU_RS15305</t>
  </si>
  <si>
    <t xml:space="preserve">BVU_3037  </t>
  </si>
  <si>
    <t xml:space="preserve">     3844834</t>
  </si>
  <si>
    <t xml:space="preserve"> 3845322</t>
  </si>
  <si>
    <t>BVU_RS15310</t>
  </si>
  <si>
    <t xml:space="preserve">BVU_3038  </t>
  </si>
  <si>
    <t xml:space="preserve">     3845356</t>
  </si>
  <si>
    <t xml:space="preserve"> 3845958</t>
  </si>
  <si>
    <t>YigZ family protein</t>
  </si>
  <si>
    <t>BVU_RS15315</t>
  </si>
  <si>
    <t xml:space="preserve">BVU_3039  </t>
  </si>
  <si>
    <t xml:space="preserve">     3846149</t>
  </si>
  <si>
    <t xml:space="preserve"> 3847162</t>
  </si>
  <si>
    <t>BVU_RS15320</t>
  </si>
  <si>
    <t xml:space="preserve">BVU_3040  </t>
  </si>
  <si>
    <t xml:space="preserve">     3847329</t>
  </si>
  <si>
    <t xml:space="preserve"> 3849362</t>
  </si>
  <si>
    <t>uvrB</t>
  </si>
  <si>
    <t>excinuclease ABC subunit UvrB</t>
  </si>
  <si>
    <t>BVU_RS15325</t>
  </si>
  <si>
    <t xml:space="preserve">BVU_3041  </t>
  </si>
  <si>
    <t xml:space="preserve">     3849528</t>
  </si>
  <si>
    <t xml:space="preserve"> 3850364</t>
  </si>
  <si>
    <t>bamD</t>
  </si>
  <si>
    <t>outer membrane protein assembly factor BamD</t>
  </si>
  <si>
    <t>BVU_RS15330</t>
  </si>
  <si>
    <t xml:space="preserve">BVU_3042  </t>
  </si>
  <si>
    <t xml:space="preserve">     3850381</t>
  </si>
  <si>
    <t xml:space="preserve"> 3850716</t>
  </si>
  <si>
    <t>DNA-directed RNA polymerase subunit omega</t>
  </si>
  <si>
    <t>BVU_RS15335</t>
  </si>
  <si>
    <t xml:space="preserve">BVU_3043  </t>
  </si>
  <si>
    <t xml:space="preserve">     3850966</t>
  </si>
  <si>
    <t xml:space="preserve"> 3851418</t>
  </si>
  <si>
    <t>DUF4293 domain-containing protein</t>
  </si>
  <si>
    <t>BVU_RS15340</t>
  </si>
  <si>
    <t xml:space="preserve">BVU_3044  </t>
  </si>
  <si>
    <t xml:space="preserve">     3851502</t>
  </si>
  <si>
    <t xml:space="preserve"> 3852185</t>
  </si>
  <si>
    <t>BVU_RS15345</t>
  </si>
  <si>
    <t xml:space="preserve">BVU_3045  </t>
  </si>
  <si>
    <t xml:space="preserve">     3852185</t>
  </si>
  <si>
    <t xml:space="preserve"> 3853993</t>
  </si>
  <si>
    <t>LysM peptidoglycan-binding domain-containing protein</t>
  </si>
  <si>
    <t>BVU_RS15350</t>
  </si>
  <si>
    <t xml:space="preserve">BVU_3046  </t>
  </si>
  <si>
    <t xml:space="preserve">     3854148</t>
  </si>
  <si>
    <t xml:space="preserve"> 3856976</t>
  </si>
  <si>
    <t>BVU_RS15355</t>
  </si>
  <si>
    <t xml:space="preserve">BVU_3047  </t>
  </si>
  <si>
    <t xml:space="preserve">     3856991</t>
  </si>
  <si>
    <t xml:space="preserve"> 3857476</t>
  </si>
  <si>
    <t>ybaK</t>
  </si>
  <si>
    <t>Cys-tRNA(Pro) deacylase</t>
  </si>
  <si>
    <t>BVU_RS15360</t>
  </si>
  <si>
    <t xml:space="preserve">BVU_3048  </t>
  </si>
  <si>
    <t xml:space="preserve">     3857583</t>
  </si>
  <si>
    <t xml:space="preserve"> 3859244</t>
  </si>
  <si>
    <t>peptide MFS transporter</t>
  </si>
  <si>
    <t>BVU_RS15365</t>
  </si>
  <si>
    <t xml:space="preserve">BVU_3049  </t>
  </si>
  <si>
    <t xml:space="preserve">     3859308</t>
  </si>
  <si>
    <t xml:space="preserve"> 3859928</t>
  </si>
  <si>
    <t>BVU_RS15370</t>
  </si>
  <si>
    <t xml:space="preserve">BVU_3050  </t>
  </si>
  <si>
    <t xml:space="preserve">     3859925</t>
  </si>
  <si>
    <t xml:space="preserve"> 3860203</t>
  </si>
  <si>
    <t>BVU_RS15375</t>
  </si>
  <si>
    <t xml:space="preserve">BVU_3051  </t>
  </si>
  <si>
    <t xml:space="preserve">     3860822</t>
  </si>
  <si>
    <t xml:space="preserve"> 3861673</t>
  </si>
  <si>
    <t>BVU_RS15380</t>
  </si>
  <si>
    <t xml:space="preserve">BVU_3052  </t>
  </si>
  <si>
    <t xml:space="preserve">     3861851</t>
  </si>
  <si>
    <t xml:space="preserve"> 3863155</t>
  </si>
  <si>
    <t>Na+/H+ antiporter NhaC family protein</t>
  </si>
  <si>
    <t>BVU_RS15385</t>
  </si>
  <si>
    <t xml:space="preserve">BVU_3053  </t>
  </si>
  <si>
    <t xml:space="preserve">     3863301</t>
  </si>
  <si>
    <t xml:space="preserve"> 3864791</t>
  </si>
  <si>
    <t>altronate dehydratase family protein</t>
  </si>
  <si>
    <t>BVU_RS15390</t>
  </si>
  <si>
    <t xml:space="preserve">BVU_3054  </t>
  </si>
  <si>
    <t xml:space="preserve">     3864813</t>
  </si>
  <si>
    <t xml:space="preserve"> 3865886</t>
  </si>
  <si>
    <t>LacI family DNA-binding transcriptional regulator</t>
  </si>
  <si>
    <t>BVU_RS15395</t>
  </si>
  <si>
    <t xml:space="preserve">BVU_3055  </t>
  </si>
  <si>
    <t xml:space="preserve">     3866130</t>
  </si>
  <si>
    <t xml:space="preserve"> 3867152</t>
  </si>
  <si>
    <t>BVU_RS15400</t>
  </si>
  <si>
    <t xml:space="preserve">BVU_3056  </t>
  </si>
  <si>
    <t xml:space="preserve">     3867262</t>
  </si>
  <si>
    <t xml:space="preserve"> 3867936</t>
  </si>
  <si>
    <t xml:space="preserve">4.1.2.14 </t>
  </si>
  <si>
    <t>bifunctional 4-hydroxy-2-oxoglutarate aldolase/2-dehydro-3-deoxy-phosphogluconate aldolase</t>
  </si>
  <si>
    <t>BVU_RS15405</t>
  </si>
  <si>
    <t xml:space="preserve">BVU_3057  </t>
  </si>
  <si>
    <t xml:space="preserve">     3868190</t>
  </si>
  <si>
    <t xml:space="preserve"> 3869008</t>
  </si>
  <si>
    <t>BVU_RS15410</t>
  </si>
  <si>
    <t xml:space="preserve">BVU_3058  </t>
  </si>
  <si>
    <t xml:space="preserve">     3869507</t>
  </si>
  <si>
    <t xml:space="preserve"> 3870340</t>
  </si>
  <si>
    <t>BVU_RS15415</t>
  </si>
  <si>
    <t xml:space="preserve">BVU_3059  </t>
  </si>
  <si>
    <t xml:space="preserve">     3870549</t>
  </si>
  <si>
    <t xml:space="preserve"> 3874037</t>
  </si>
  <si>
    <t>ileS</t>
  </si>
  <si>
    <t xml:space="preserve">6.1.1.5  </t>
  </si>
  <si>
    <t>isoleucine--tRNA ligase</t>
  </si>
  <si>
    <t>BVU_RS15420</t>
  </si>
  <si>
    <t xml:space="preserve">BVU_3060  </t>
  </si>
  <si>
    <t xml:space="preserve">     3874061</t>
  </si>
  <si>
    <t xml:space="preserve"> 3874441</t>
  </si>
  <si>
    <t>TraR/DksA C4-type zinc finger protein</t>
  </si>
  <si>
    <t>BVU_RS15425</t>
  </si>
  <si>
    <t xml:space="preserve">BVU_3061  </t>
  </si>
  <si>
    <t xml:space="preserve">     3874551</t>
  </si>
  <si>
    <t xml:space="preserve"> 3875189</t>
  </si>
  <si>
    <t xml:space="preserve">3.4.23.36  </t>
  </si>
  <si>
    <t>lipoprotein signal peptidase</t>
  </si>
  <si>
    <t>BVU_RS15430</t>
  </si>
  <si>
    <t xml:space="preserve">BVU_3062  </t>
  </si>
  <si>
    <t xml:space="preserve">     3875193</t>
  </si>
  <si>
    <t xml:space="preserve"> 3876167</t>
  </si>
  <si>
    <t>DUF4296 domain-containing protein</t>
  </si>
  <si>
    <t>BVU_RS15435</t>
  </si>
  <si>
    <t xml:space="preserve">BVU_3063  </t>
  </si>
  <si>
    <t xml:space="preserve">     3876183</t>
  </si>
  <si>
    <t xml:space="preserve"> 3876506</t>
  </si>
  <si>
    <t>BVU_RS15440</t>
  </si>
  <si>
    <t xml:space="preserve">BVU_3064  </t>
  </si>
  <si>
    <t xml:space="preserve">     3876578</t>
  </si>
  <si>
    <t xml:space="preserve"> 3877333</t>
  </si>
  <si>
    <t>BVU_RS15445</t>
  </si>
  <si>
    <t xml:space="preserve">BVU_3065  </t>
  </si>
  <si>
    <t xml:space="preserve">     3877435</t>
  </si>
  <si>
    <t xml:space="preserve"> 3879759</t>
  </si>
  <si>
    <t>BVU_RS15450</t>
  </si>
  <si>
    <t xml:space="preserve">BVU_3066  </t>
  </si>
  <si>
    <t xml:space="preserve">     3879776</t>
  </si>
  <si>
    <t xml:space="preserve"> 3880024</t>
  </si>
  <si>
    <t>BVU_RS15455</t>
  </si>
  <si>
    <t xml:space="preserve">BVU_3067  </t>
  </si>
  <si>
    <t xml:space="preserve">     3880077</t>
  </si>
  <si>
    <t xml:space="preserve"> 3880661</t>
  </si>
  <si>
    <t>BVU_RS15460</t>
  </si>
  <si>
    <t xml:space="preserve">     3881123</t>
  </si>
  <si>
    <t xml:space="preserve"> 3881341</t>
  </si>
  <si>
    <t>BVU_RS15480</t>
  </si>
  <si>
    <t xml:space="preserve">BVU_3071  </t>
  </si>
  <si>
    <t xml:space="preserve">     3881826</t>
  </si>
  <si>
    <t xml:space="preserve"> 3882629</t>
  </si>
  <si>
    <t>BVU_RS15485</t>
  </si>
  <si>
    <t xml:space="preserve">BVU_3072  </t>
  </si>
  <si>
    <t xml:space="preserve">     3882783</t>
  </si>
  <si>
    <t xml:space="preserve"> 3883745</t>
  </si>
  <si>
    <t>BVU_RS15490</t>
  </si>
  <si>
    <t xml:space="preserve">BVU_3073  </t>
  </si>
  <si>
    <t xml:space="preserve">     3883927</t>
  </si>
  <si>
    <t xml:space="preserve"> 3885126</t>
  </si>
  <si>
    <t>BVU_RS15495</t>
  </si>
  <si>
    <t xml:space="preserve">BVU_3074  </t>
  </si>
  <si>
    <t xml:space="preserve">     3885215</t>
  </si>
  <si>
    <t xml:space="preserve"> 3886621</t>
  </si>
  <si>
    <t>uxaC</t>
  </si>
  <si>
    <t xml:space="preserve">5.3.1.12  </t>
  </si>
  <si>
    <t>glucuronate isomerase</t>
  </si>
  <si>
    <t>BVU_RS15500</t>
  </si>
  <si>
    <t xml:space="preserve">BVU_3075  </t>
  </si>
  <si>
    <t xml:space="preserve">     3886947</t>
  </si>
  <si>
    <t xml:space="preserve"> 3888386</t>
  </si>
  <si>
    <t>tagaturonate reductase</t>
  </si>
  <si>
    <t>BVU_RS15505</t>
  </si>
  <si>
    <t xml:space="preserve">     3888488</t>
  </si>
  <si>
    <t xml:space="preserve"> 3888901</t>
  </si>
  <si>
    <t>BVU_RS15510</t>
  </si>
  <si>
    <t xml:space="preserve">BVU_3076  </t>
  </si>
  <si>
    <t xml:space="preserve">     3888864</t>
  </si>
  <si>
    <t xml:space="preserve"> 3889592</t>
  </si>
  <si>
    <t>precorrin-2 C(20)-methyltransferase</t>
  </si>
  <si>
    <t>BVU_RS15515</t>
  </si>
  <si>
    <t xml:space="preserve">BVU_3077  </t>
  </si>
  <si>
    <t xml:space="preserve">     3889696</t>
  </si>
  <si>
    <t xml:space="preserve"> 3890847</t>
  </si>
  <si>
    <t>BVU_RS15520</t>
  </si>
  <si>
    <t xml:space="preserve">BVU_3078  </t>
  </si>
  <si>
    <t xml:space="preserve">     3890859</t>
  </si>
  <si>
    <t xml:space="preserve"> 3891896</t>
  </si>
  <si>
    <t>BVU_RS15525</t>
  </si>
  <si>
    <t xml:space="preserve">BVU_3079  </t>
  </si>
  <si>
    <t xml:space="preserve">     3891899</t>
  </si>
  <si>
    <t xml:space="preserve"> 3892918</t>
  </si>
  <si>
    <t>BVU_RS15530</t>
  </si>
  <si>
    <t xml:space="preserve">BVU_3080  </t>
  </si>
  <si>
    <t xml:space="preserve">     3892940</t>
  </si>
  <si>
    <t xml:space="preserve"> 3894736</t>
  </si>
  <si>
    <t>cbiD</t>
  </si>
  <si>
    <t xml:space="preserve">2.1.1.195  </t>
  </si>
  <si>
    <t>cobalt-precorrin-5B (C(1))-methyltransferase CbiD</t>
  </si>
  <si>
    <t>BVU_RS15535</t>
  </si>
  <si>
    <t xml:space="preserve">BVU_3081  </t>
  </si>
  <si>
    <t xml:space="preserve">     3894762</t>
  </si>
  <si>
    <t xml:space="preserve"> 3896573</t>
  </si>
  <si>
    <t>cobM</t>
  </si>
  <si>
    <t xml:space="preserve">2.1.1.133  </t>
  </si>
  <si>
    <t>precorrin-4 C(11)-methyltransferase</t>
  </si>
  <si>
    <t>BVU_RS15540</t>
  </si>
  <si>
    <t xml:space="preserve">BVU_3082  </t>
  </si>
  <si>
    <t xml:space="preserve">     3896595</t>
  </si>
  <si>
    <t xml:space="preserve"> 3897776</t>
  </si>
  <si>
    <t>bifunctional cobalt-precorrin-7 (C(5))-methyltransferase/cobalt-precorrin-6B (C(15))-methyltransferase</t>
  </si>
  <si>
    <t>BVU_RS15545</t>
  </si>
  <si>
    <t xml:space="preserve">BVU_3083  </t>
  </si>
  <si>
    <t xml:space="preserve">     3897781</t>
  </si>
  <si>
    <t xml:space="preserve"> 3899187</t>
  </si>
  <si>
    <t>cobJ</t>
  </si>
  <si>
    <t xml:space="preserve">2.1.1.131  </t>
  </si>
  <si>
    <t>precorrin-3B C(17)-methyltransferase</t>
  </si>
  <si>
    <t>BVU_RS15550</t>
  </si>
  <si>
    <t xml:space="preserve">BVU_3084  </t>
  </si>
  <si>
    <t xml:space="preserve">     3899866</t>
  </si>
  <si>
    <t xml:space="preserve"> 3900426</t>
  </si>
  <si>
    <t>flavin reductase family protein</t>
  </si>
  <si>
    <t>BVU_RS15555</t>
  </si>
  <si>
    <t xml:space="preserve">BVU_3085  </t>
  </si>
  <si>
    <t xml:space="preserve">     3900432</t>
  </si>
  <si>
    <t xml:space="preserve"> 3900968</t>
  </si>
  <si>
    <t>flavodoxin</t>
  </si>
  <si>
    <t>BVU_RS22565</t>
  </si>
  <si>
    <t xml:space="preserve">     3901105</t>
  </si>
  <si>
    <t xml:space="preserve"> 3901278</t>
  </si>
  <si>
    <t>BVU_RS15560</t>
  </si>
  <si>
    <t xml:space="preserve">BVU_3086  </t>
  </si>
  <si>
    <t xml:space="preserve">     3901270</t>
  </si>
  <si>
    <t xml:space="preserve"> 3902373</t>
  </si>
  <si>
    <t>BVU_RS15565</t>
  </si>
  <si>
    <t xml:space="preserve">BVU_3087  </t>
  </si>
  <si>
    <t xml:space="preserve">     3902520</t>
  </si>
  <si>
    <t xml:space="preserve"> 3903320</t>
  </si>
  <si>
    <t>BVU_RS15570</t>
  </si>
  <si>
    <t xml:space="preserve">BVU_3088  </t>
  </si>
  <si>
    <t xml:space="preserve">     3903991</t>
  </si>
  <si>
    <t xml:space="preserve"> 3904899</t>
  </si>
  <si>
    <t>BVU_RS15575</t>
  </si>
  <si>
    <t xml:space="preserve">BVU_3089  </t>
  </si>
  <si>
    <t xml:space="preserve">     3904931</t>
  </si>
  <si>
    <t xml:space="preserve"> 3905818</t>
  </si>
  <si>
    <t>BVU_RS15580</t>
  </si>
  <si>
    <t xml:space="preserve">BVU_3090  </t>
  </si>
  <si>
    <t xml:space="preserve">     3906005</t>
  </si>
  <si>
    <t xml:space="preserve"> 3907765</t>
  </si>
  <si>
    <t>BVU_RS15585</t>
  </si>
  <si>
    <t xml:space="preserve">BVU_3091  </t>
  </si>
  <si>
    <t xml:space="preserve">     3907873</t>
  </si>
  <si>
    <t xml:space="preserve"> 3909030</t>
  </si>
  <si>
    <t>BVU_RS15590</t>
  </si>
  <si>
    <t xml:space="preserve">BVU_3092  </t>
  </si>
  <si>
    <t xml:space="preserve">     3909044</t>
  </si>
  <si>
    <t xml:space="preserve"> 3911221</t>
  </si>
  <si>
    <t>BVU_RS15600</t>
  </si>
  <si>
    <t xml:space="preserve">BVU_3094  </t>
  </si>
  <si>
    <t xml:space="preserve">     3911661</t>
  </si>
  <si>
    <t xml:space="preserve"> 3912041</t>
  </si>
  <si>
    <t>BVU_RS15605</t>
  </si>
  <si>
    <t xml:space="preserve">BVU_3095  </t>
  </si>
  <si>
    <t xml:space="preserve">     3912150</t>
  </si>
  <si>
    <t xml:space="preserve"> 3914453</t>
  </si>
  <si>
    <t>BVU_RS15610</t>
  </si>
  <si>
    <t xml:space="preserve">BVU_3096  </t>
  </si>
  <si>
    <t xml:space="preserve">     3914750</t>
  </si>
  <si>
    <t xml:space="preserve"> 3915703</t>
  </si>
  <si>
    <t>BVU_RS15615</t>
  </si>
  <si>
    <t xml:space="preserve">BVU_3097  </t>
  </si>
  <si>
    <t xml:space="preserve">     3915794</t>
  </si>
  <si>
    <t xml:space="preserve"> 3916843</t>
  </si>
  <si>
    <t>ribonucleotide-diphosphate reductase subunit beta</t>
  </si>
  <si>
    <t>BVU_RS15620</t>
  </si>
  <si>
    <t xml:space="preserve">BVU_3098  </t>
  </si>
  <si>
    <t xml:space="preserve">     3917006</t>
  </si>
  <si>
    <t xml:space="preserve"> 3919525</t>
  </si>
  <si>
    <t>ribonucleoside-diphosphate reductase subunit alpha</t>
  </si>
  <si>
    <t>BVU_RS21780</t>
  </si>
  <si>
    <t xml:space="preserve">BVU_3099  </t>
  </si>
  <si>
    <t xml:space="preserve">     3919928</t>
  </si>
  <si>
    <t xml:space="preserve"> 3920137</t>
  </si>
  <si>
    <t>BVU_RS15630</t>
  </si>
  <si>
    <t xml:space="preserve">BVU_3100  </t>
  </si>
  <si>
    <t xml:space="preserve">     3920164</t>
  </si>
  <si>
    <t xml:space="preserve"> 3920721</t>
  </si>
  <si>
    <t>BVU_RS15635</t>
  </si>
  <si>
    <t xml:space="preserve">BVU_3101  </t>
  </si>
  <si>
    <t xml:space="preserve">     3920741</t>
  </si>
  <si>
    <t xml:space="preserve"> 3922429</t>
  </si>
  <si>
    <t>BVU_RS15640</t>
  </si>
  <si>
    <t xml:space="preserve">BVU_3102  </t>
  </si>
  <si>
    <t xml:space="preserve">     3922555</t>
  </si>
  <si>
    <t xml:space="preserve"> 3924087</t>
  </si>
  <si>
    <t>BVU_RS15645</t>
  </si>
  <si>
    <t xml:space="preserve">BVU_3103  </t>
  </si>
  <si>
    <t xml:space="preserve">     3924090</t>
  </si>
  <si>
    <t xml:space="preserve"> 3924605</t>
  </si>
  <si>
    <t>BVU_RS15650</t>
  </si>
  <si>
    <t xml:space="preserve">BVU_3104  </t>
  </si>
  <si>
    <t xml:space="preserve">     3924630</t>
  </si>
  <si>
    <t xml:space="preserve"> 3926141</t>
  </si>
  <si>
    <t>BVU_RS15655</t>
  </si>
  <si>
    <t xml:space="preserve">     3926107</t>
  </si>
  <si>
    <t xml:space="preserve"> 3926358</t>
  </si>
  <si>
    <t>cysteine-rich CWC family protein</t>
  </si>
  <si>
    <t>BVU_RS15660</t>
  </si>
  <si>
    <t xml:space="preserve">BVU_3105  </t>
  </si>
  <si>
    <t xml:space="preserve">     3927070</t>
  </si>
  <si>
    <t xml:space="preserve"> 3929163</t>
  </si>
  <si>
    <t>nrdD</t>
  </si>
  <si>
    <t>anaerobic ribonucleoside-triphosphate reductase</t>
  </si>
  <si>
    <t>BVU_RS15665</t>
  </si>
  <si>
    <t xml:space="preserve">BVU_3106  </t>
  </si>
  <si>
    <t xml:space="preserve">     3929147</t>
  </si>
  <si>
    <t xml:space="preserve"> 3929614</t>
  </si>
  <si>
    <t>BVU_RS15670</t>
  </si>
  <si>
    <t xml:space="preserve">BVU_3107  </t>
  </si>
  <si>
    <t xml:space="preserve">     3929664</t>
  </si>
  <si>
    <t xml:space="preserve"> 3930860</t>
  </si>
  <si>
    <t>sirohydrochlorin cobaltochelatase</t>
  </si>
  <si>
    <t>BVU_RS15675</t>
  </si>
  <si>
    <t xml:space="preserve">BVU_3108  </t>
  </si>
  <si>
    <t xml:space="preserve">     3930894</t>
  </si>
  <si>
    <t xml:space="preserve"> 3932954</t>
  </si>
  <si>
    <t>BVU_RS15680</t>
  </si>
  <si>
    <t xml:space="preserve">BVU_3110  </t>
  </si>
  <si>
    <t xml:space="preserve">     3933327</t>
  </si>
  <si>
    <t xml:space="preserve"> 3935504</t>
  </si>
  <si>
    <t>BVU_RS15690</t>
  </si>
  <si>
    <t xml:space="preserve">BVU_3112  </t>
  </si>
  <si>
    <t xml:space="preserve">     3935897</t>
  </si>
  <si>
    <t xml:space="preserve"> 3937585</t>
  </si>
  <si>
    <t>BVU_RS15695</t>
  </si>
  <si>
    <t xml:space="preserve">BVU_3113  </t>
  </si>
  <si>
    <t xml:space="preserve">     3937821</t>
  </si>
  <si>
    <t xml:space="preserve"> 3939149</t>
  </si>
  <si>
    <t>cobyrinate a,c-diamide synthase</t>
  </si>
  <si>
    <t>BVU_RS15700</t>
  </si>
  <si>
    <t xml:space="preserve">BVU_3114  </t>
  </si>
  <si>
    <t xml:space="preserve">     3939146</t>
  </si>
  <si>
    <t xml:space="preserve"> 3939721</t>
  </si>
  <si>
    <t>BVU_RS15705</t>
  </si>
  <si>
    <t xml:space="preserve">BVU_3115  </t>
  </si>
  <si>
    <t xml:space="preserve">     3939721</t>
  </si>
  <si>
    <t xml:space="preserve"> 3941211</t>
  </si>
  <si>
    <t>cobyric acid synthase</t>
  </si>
  <si>
    <t>BVU_RS15710</t>
  </si>
  <si>
    <t xml:space="preserve">BVU_3116  </t>
  </si>
  <si>
    <t xml:space="preserve">     3941204</t>
  </si>
  <si>
    <t xml:space="preserve"> 3942214</t>
  </si>
  <si>
    <t>pyridoxal phosphate-dependent class II aminotransferase</t>
  </si>
  <si>
    <t>BVU_RS15715</t>
  </si>
  <si>
    <t xml:space="preserve">BVU_3117  </t>
  </si>
  <si>
    <t xml:space="preserve">     3942196</t>
  </si>
  <si>
    <t xml:space="preserve"> 3943128</t>
  </si>
  <si>
    <t>cbiB</t>
  </si>
  <si>
    <t>adenosylcobinamide-phosphate synthase CbiB</t>
  </si>
  <si>
    <t>BVU_RS15725</t>
  </si>
  <si>
    <t xml:space="preserve">BVU_3119  </t>
  </si>
  <si>
    <t xml:space="preserve">     3943366</t>
  </si>
  <si>
    <t xml:space="preserve"> 3944580</t>
  </si>
  <si>
    <t>BVU_RS15730</t>
  </si>
  <si>
    <t xml:space="preserve">BVU_3120  </t>
  </si>
  <si>
    <t xml:space="preserve">     3944651</t>
  </si>
  <si>
    <t xml:space="preserve"> 3945508</t>
  </si>
  <si>
    <t>AbiH family protein</t>
  </si>
  <si>
    <t>BVU_RS15735</t>
  </si>
  <si>
    <t xml:space="preserve">BVU_3121  </t>
  </si>
  <si>
    <t xml:space="preserve">     3945520</t>
  </si>
  <si>
    <t xml:space="preserve"> 3946494</t>
  </si>
  <si>
    <t>BVU_RS15740</t>
  </si>
  <si>
    <t xml:space="preserve">BVU_3122  </t>
  </si>
  <si>
    <t xml:space="preserve">     3946742</t>
  </si>
  <si>
    <t xml:space="preserve"> 3947329</t>
  </si>
  <si>
    <t>BVU_RS15745</t>
  </si>
  <si>
    <t xml:space="preserve">BVU_3123  </t>
  </si>
  <si>
    <t xml:space="preserve">     3947398</t>
  </si>
  <si>
    <t xml:space="preserve"> 3947829</t>
  </si>
  <si>
    <t>BVU_RS15750</t>
  </si>
  <si>
    <t xml:space="preserve">BVU_3124  </t>
  </si>
  <si>
    <t xml:space="preserve">     3947826</t>
  </si>
  <si>
    <t xml:space="preserve"> 3949556</t>
  </si>
  <si>
    <t>BVU_RS15755</t>
  </si>
  <si>
    <t xml:space="preserve">BVU_3125  </t>
  </si>
  <si>
    <t xml:space="preserve">     3950043</t>
  </si>
  <si>
    <t xml:space="preserve"> 3951059</t>
  </si>
  <si>
    <t>BVU_RS15760</t>
  </si>
  <si>
    <t xml:space="preserve">BVU_3126  </t>
  </si>
  <si>
    <t xml:space="preserve">     3951130</t>
  </si>
  <si>
    <t xml:space="preserve"> 3951402</t>
  </si>
  <si>
    <t>BVU_RS15765</t>
  </si>
  <si>
    <t xml:space="preserve">BVU_3127  </t>
  </si>
  <si>
    <t xml:space="preserve">     3952064</t>
  </si>
  <si>
    <t xml:space="preserve"> 3952564</t>
  </si>
  <si>
    <t>BVU_RS15770</t>
  </si>
  <si>
    <t xml:space="preserve">BVU_3128  </t>
  </si>
  <si>
    <t xml:space="preserve">     3952651</t>
  </si>
  <si>
    <t xml:space="preserve"> 3952917</t>
  </si>
  <si>
    <t>BVU_RS15775</t>
  </si>
  <si>
    <t xml:space="preserve">BVU_3129  </t>
  </si>
  <si>
    <t xml:space="preserve">     3953568</t>
  </si>
  <si>
    <t xml:space="preserve"> 3954038</t>
  </si>
  <si>
    <t>BVU_RS15780</t>
  </si>
  <si>
    <t xml:space="preserve">BVU_3130  </t>
  </si>
  <si>
    <t xml:space="preserve">     3954050</t>
  </si>
  <si>
    <t xml:space="preserve"> 3954556</t>
  </si>
  <si>
    <t>BVU_RS15785</t>
  </si>
  <si>
    <t xml:space="preserve">BVU_3131  </t>
  </si>
  <si>
    <t xml:space="preserve">     3954575</t>
  </si>
  <si>
    <t xml:space="preserve"> 3954967</t>
  </si>
  <si>
    <t>BVU_RS15790</t>
  </si>
  <si>
    <t xml:space="preserve">BVU_3132  </t>
  </si>
  <si>
    <t xml:space="preserve">     3955027</t>
  </si>
  <si>
    <t xml:space="preserve"> 3955320</t>
  </si>
  <si>
    <t>BVU_RS15795</t>
  </si>
  <si>
    <t xml:space="preserve">BVU_3133  </t>
  </si>
  <si>
    <t xml:space="preserve">     3955333</t>
  </si>
  <si>
    <t xml:space="preserve"> 3955677</t>
  </si>
  <si>
    <t>BVU_RS15800</t>
  </si>
  <si>
    <t xml:space="preserve">BVU_3134  </t>
  </si>
  <si>
    <t xml:space="preserve">     3955691</t>
  </si>
  <si>
    <t xml:space="preserve"> 3956068</t>
  </si>
  <si>
    <t>BVU_RS15805</t>
  </si>
  <si>
    <t xml:space="preserve">BVU_3135  </t>
  </si>
  <si>
    <t xml:space="preserve">     3956092</t>
  </si>
  <si>
    <t xml:space="preserve"> 3956952</t>
  </si>
  <si>
    <t>penicillin-binding transpeptidase domain-containing protein</t>
  </si>
  <si>
    <t>BVU_RS15810</t>
  </si>
  <si>
    <t xml:space="preserve">BVU_3136  </t>
  </si>
  <si>
    <t xml:space="preserve">     3956952</t>
  </si>
  <si>
    <t xml:space="preserve"> 3957587</t>
  </si>
  <si>
    <t>BVU_RS15815</t>
  </si>
  <si>
    <t xml:space="preserve">BVU_3137  </t>
  </si>
  <si>
    <t xml:space="preserve">     3957608</t>
  </si>
  <si>
    <t xml:space="preserve"> 3958027</t>
  </si>
  <si>
    <t>BVU_RS15825</t>
  </si>
  <si>
    <t xml:space="preserve">BVU_3139  </t>
  </si>
  <si>
    <t xml:space="preserve">     3959257</t>
  </si>
  <si>
    <t xml:space="preserve"> 3960510</t>
  </si>
  <si>
    <t>BVU_RS15835</t>
  </si>
  <si>
    <t xml:space="preserve">BVU_3141  </t>
  </si>
  <si>
    <t xml:space="preserve">     3961560</t>
  </si>
  <si>
    <t xml:space="preserve"> 3963173</t>
  </si>
  <si>
    <t>BVU_RS15840</t>
  </si>
  <si>
    <t xml:space="preserve">BVU_3142  </t>
  </si>
  <si>
    <t xml:space="preserve">     3963312</t>
  </si>
  <si>
    <t xml:space="preserve"> 3963605</t>
  </si>
  <si>
    <t>BVU_RS15845</t>
  </si>
  <si>
    <t xml:space="preserve">BVU_3143  </t>
  </si>
  <si>
    <t xml:space="preserve">     3963811</t>
  </si>
  <si>
    <t xml:space="preserve"> &gt;3964404</t>
  </si>
  <si>
    <t xml:space="preserve"> phage integrase SAM-like domain-containing protein</t>
  </si>
  <si>
    <t>BVU_RS15850</t>
  </si>
  <si>
    <t xml:space="preserve">BVU_3144  </t>
  </si>
  <si>
    <t xml:space="preserve">     3964400</t>
  </si>
  <si>
    <t xml:space="preserve"> 3965152</t>
  </si>
  <si>
    <t>BVU_RS21785</t>
  </si>
  <si>
    <t xml:space="preserve">     3965906</t>
  </si>
  <si>
    <t xml:space="preserve"> 3966159</t>
  </si>
  <si>
    <t>BVU_RS15865</t>
  </si>
  <si>
    <t xml:space="preserve">     3966578</t>
  </si>
  <si>
    <t xml:space="preserve"> 3966820</t>
  </si>
  <si>
    <t>BVU_RS15870</t>
  </si>
  <si>
    <t xml:space="preserve">BVU_3147  </t>
  </si>
  <si>
    <t xml:space="preserve">     3966945</t>
  </si>
  <si>
    <t xml:space="preserve"> 3967286</t>
  </si>
  <si>
    <t>DUF1622 domain-containing protein</t>
  </si>
  <si>
    <t>BVU_RS15875</t>
  </si>
  <si>
    <t xml:space="preserve">BVU_3148  </t>
  </si>
  <si>
    <t xml:space="preserve">     3967338</t>
  </si>
  <si>
    <t xml:space="preserve"> 3967868</t>
  </si>
  <si>
    <t>cobC</t>
  </si>
  <si>
    <t>alpha-ribazole phosphatase</t>
  </si>
  <si>
    <t>BVU_RS15880</t>
  </si>
  <si>
    <t xml:space="preserve">BVU_3149  </t>
  </si>
  <si>
    <t xml:space="preserve">     3967862</t>
  </si>
  <si>
    <t xml:space="preserve"> 3968611</t>
  </si>
  <si>
    <t>adenosylcobinamide-GDP ribazoletransferase</t>
  </si>
  <si>
    <t>BVU_RS15885</t>
  </si>
  <si>
    <t xml:space="preserve">BVU_3150  </t>
  </si>
  <si>
    <t xml:space="preserve">     3968614</t>
  </si>
  <si>
    <t xml:space="preserve"> 3969651</t>
  </si>
  <si>
    <t>cobT</t>
  </si>
  <si>
    <t xml:space="preserve">2.4.2.21  </t>
  </si>
  <si>
    <t>nicotinate-nucleotide--dimethylbenzimidazole phosphoribosyltransferase</t>
  </si>
  <si>
    <t>BVU_RS15890</t>
  </si>
  <si>
    <t xml:space="preserve">BVU_3151  </t>
  </si>
  <si>
    <t xml:space="preserve">     3969660</t>
  </si>
  <si>
    <t xml:space="preserve"> 3970169</t>
  </si>
  <si>
    <t>cobU</t>
  </si>
  <si>
    <t xml:space="preserve">2.7.1.156 </t>
  </si>
  <si>
    <t>bifunctional adenosylcobinamide kinase/adenosylcobinamide-phosphate guanylyltransferase</t>
  </si>
  <si>
    <t>BVU_RS15895</t>
  </si>
  <si>
    <t xml:space="preserve">BVU_3152  </t>
  </si>
  <si>
    <t xml:space="preserve">     3970174</t>
  </si>
  <si>
    <t xml:space="preserve"> 3970698</t>
  </si>
  <si>
    <t>FHA domain-containing protein</t>
  </si>
  <si>
    <t>BVU_RS15900</t>
  </si>
  <si>
    <t xml:space="preserve">BVU_3153  </t>
  </si>
  <si>
    <t xml:space="preserve">     3970714</t>
  </si>
  <si>
    <t xml:space="preserve"> 3971844</t>
  </si>
  <si>
    <t>BVU_RS15905</t>
  </si>
  <si>
    <t xml:space="preserve">BVU_3154  </t>
  </si>
  <si>
    <t xml:space="preserve">     3971963</t>
  </si>
  <si>
    <t xml:space="preserve"> 3973276</t>
  </si>
  <si>
    <t>UDP-glucose/GDP-mannose dehydrogenase family protein</t>
  </si>
  <si>
    <t>BVU_RS15910</t>
  </si>
  <si>
    <t xml:space="preserve">BVU_3155  </t>
  </si>
  <si>
    <t xml:space="preserve">     3973300</t>
  </si>
  <si>
    <t xml:space="preserve"> 3974088</t>
  </si>
  <si>
    <t>BVU_RS15915</t>
  </si>
  <si>
    <t xml:space="preserve">BVU_3156  </t>
  </si>
  <si>
    <t xml:space="preserve">     3974138</t>
  </si>
  <si>
    <t xml:space="preserve"> 3974413</t>
  </si>
  <si>
    <t>BVU_RS15920</t>
  </si>
  <si>
    <t xml:space="preserve">BVU_3157  </t>
  </si>
  <si>
    <t xml:space="preserve">     3974799</t>
  </si>
  <si>
    <t xml:space="preserve"> 3976076</t>
  </si>
  <si>
    <t>BVU_RS15925</t>
  </si>
  <si>
    <t xml:space="preserve">BVU_3158  </t>
  </si>
  <si>
    <t xml:space="preserve">     3976097</t>
  </si>
  <si>
    <t xml:space="preserve"> 3977329</t>
  </si>
  <si>
    <t>serB</t>
  </si>
  <si>
    <t xml:space="preserve">3.1.3.3  </t>
  </si>
  <si>
    <t>phosphoserine phosphatase SerB</t>
  </si>
  <si>
    <t>BVU_RS15930</t>
  </si>
  <si>
    <t xml:space="preserve">BVU_3159  </t>
  </si>
  <si>
    <t xml:space="preserve">     3977602</t>
  </si>
  <si>
    <t xml:space="preserve"> 3978096</t>
  </si>
  <si>
    <t>BVU_RS15935</t>
  </si>
  <si>
    <t xml:space="preserve">BVU_3160  </t>
  </si>
  <si>
    <t xml:space="preserve">     3978255</t>
  </si>
  <si>
    <t xml:space="preserve"> 3978875</t>
  </si>
  <si>
    <t>BVU_RS15940</t>
  </si>
  <si>
    <t xml:space="preserve">BVU_3161  </t>
  </si>
  <si>
    <t xml:space="preserve">     3978876</t>
  </si>
  <si>
    <t xml:space="preserve"> 3980048</t>
  </si>
  <si>
    <t>BVU_RS15945</t>
  </si>
  <si>
    <t xml:space="preserve">BVU_3162  </t>
  </si>
  <si>
    <t xml:space="preserve">     3980059</t>
  </si>
  <si>
    <t xml:space="preserve"> 3981189</t>
  </si>
  <si>
    <t>tgt</t>
  </si>
  <si>
    <t xml:space="preserve">2.4.2.29  </t>
  </si>
  <si>
    <t>tRNA guanosine(34) transglycosylase Tgt</t>
  </si>
  <si>
    <t>BVU_RS15950</t>
  </si>
  <si>
    <t xml:space="preserve">BVU_3163  </t>
  </si>
  <si>
    <t xml:space="preserve">     3981192</t>
  </si>
  <si>
    <t xml:space="preserve"> 3983669</t>
  </si>
  <si>
    <t>lon</t>
  </si>
  <si>
    <t xml:space="preserve">3.4.21.53  </t>
  </si>
  <si>
    <t>endopeptidase La</t>
  </si>
  <si>
    <t>BVU_RS15955</t>
  </si>
  <si>
    <t xml:space="preserve">BVU_3164  </t>
  </si>
  <si>
    <t xml:space="preserve">     3983851</t>
  </si>
  <si>
    <t xml:space="preserve"> 3984555</t>
  </si>
  <si>
    <t>methyltransferase</t>
  </si>
  <si>
    <t>BVU_RS15960</t>
  </si>
  <si>
    <t xml:space="preserve">BVU_3165  </t>
  </si>
  <si>
    <t xml:space="preserve">     3984636</t>
  </si>
  <si>
    <t xml:space="preserve"> 3985670</t>
  </si>
  <si>
    <t>diacylglycerol kinase family lipid kinase</t>
  </si>
  <si>
    <t>BVU_RS15965</t>
  </si>
  <si>
    <t xml:space="preserve">BVU_3166  </t>
  </si>
  <si>
    <t xml:space="preserve">     3985915</t>
  </si>
  <si>
    <t xml:space="preserve"> 3987102</t>
  </si>
  <si>
    <t>BVU_RS15970</t>
  </si>
  <si>
    <t xml:space="preserve">BVU_3167  </t>
  </si>
  <si>
    <t xml:space="preserve">     3987190</t>
  </si>
  <si>
    <t xml:space="preserve"> 3988077</t>
  </si>
  <si>
    <t>BVU_RS15975</t>
  </si>
  <si>
    <t xml:space="preserve">BVU_3168  </t>
  </si>
  <si>
    <t xml:space="preserve">     3988085</t>
  </si>
  <si>
    <t xml:space="preserve"> 3990337</t>
  </si>
  <si>
    <t>BVU_RS15980</t>
  </si>
  <si>
    <t xml:space="preserve">BVU_3169  </t>
  </si>
  <si>
    <t xml:space="preserve">     3990397</t>
  </si>
  <si>
    <t xml:space="preserve"> 3991071</t>
  </si>
  <si>
    <t>BVU_RS15985</t>
  </si>
  <si>
    <t xml:space="preserve">BVU_3170  </t>
  </si>
  <si>
    <t xml:space="preserve">     3991091</t>
  </si>
  <si>
    <t xml:space="preserve"> 3993490</t>
  </si>
  <si>
    <t>BVU_RS15990</t>
  </si>
  <si>
    <t xml:space="preserve">BVU_3171  </t>
  </si>
  <si>
    <t xml:space="preserve">     3993511</t>
  </si>
  <si>
    <t xml:space="preserve"> 3995880</t>
  </si>
  <si>
    <t>BVU_RS15995</t>
  </si>
  <si>
    <t xml:space="preserve">BVU_3172  </t>
  </si>
  <si>
    <t xml:space="preserve">     3995894</t>
  </si>
  <si>
    <t xml:space="preserve"> 3998290</t>
  </si>
  <si>
    <t>BVU_RS16000</t>
  </si>
  <si>
    <t xml:space="preserve">BVU_3173  </t>
  </si>
  <si>
    <t xml:space="preserve">     3998301</t>
  </si>
  <si>
    <t xml:space="preserve"> 3999551</t>
  </si>
  <si>
    <t>BVU_RS16005</t>
  </si>
  <si>
    <t xml:space="preserve">BVU_3174  </t>
  </si>
  <si>
    <t xml:space="preserve">     3999636</t>
  </si>
  <si>
    <t xml:space="preserve"> 4001105</t>
  </si>
  <si>
    <t>BVU_RS16010</t>
  </si>
  <si>
    <t xml:space="preserve">BVU_3175  </t>
  </si>
  <si>
    <t xml:space="preserve">     4001153</t>
  </si>
  <si>
    <t xml:space="preserve"> 4002076</t>
  </si>
  <si>
    <t>sel1 repeat family protein</t>
  </si>
  <si>
    <t>BVU_RS16015</t>
  </si>
  <si>
    <t xml:space="preserve">BVU_3176  </t>
  </si>
  <si>
    <t xml:space="preserve">     4002300</t>
  </si>
  <si>
    <t xml:space="preserve"> 4003667</t>
  </si>
  <si>
    <t>BVU_RS16020</t>
  </si>
  <si>
    <t xml:space="preserve">BVU_3177  </t>
  </si>
  <si>
    <t xml:space="preserve">     4003664</t>
  </si>
  <si>
    <t xml:space="preserve"> 4004995</t>
  </si>
  <si>
    <t>BVU_RS16030</t>
  </si>
  <si>
    <t xml:space="preserve">BVU_3179  </t>
  </si>
  <si>
    <t xml:space="preserve">     4005348</t>
  </si>
  <si>
    <t xml:space="preserve"> 4006562</t>
  </si>
  <si>
    <t>BVU_RS16035</t>
  </si>
  <si>
    <t xml:space="preserve">BVU_3180  </t>
  </si>
  <si>
    <t xml:space="preserve">     4007089</t>
  </si>
  <si>
    <t xml:space="preserve"> 4007574</t>
  </si>
  <si>
    <t>BVU_RS16040</t>
  </si>
  <si>
    <t xml:space="preserve">BVU_3181  </t>
  </si>
  <si>
    <t xml:space="preserve">     4007571</t>
  </si>
  <si>
    <t xml:space="preserve"> 4008065</t>
  </si>
  <si>
    <t>BVU_RS16045</t>
  </si>
  <si>
    <t xml:space="preserve">BVU_3182  </t>
  </si>
  <si>
    <t xml:space="preserve">     4008122</t>
  </si>
  <si>
    <t xml:space="preserve"> 4009942</t>
  </si>
  <si>
    <t>BVU_RS16050</t>
  </si>
  <si>
    <t xml:space="preserve">BVU_3183  </t>
  </si>
  <si>
    <t xml:space="preserve">     4010438</t>
  </si>
  <si>
    <t xml:space="preserve"> 4011463</t>
  </si>
  <si>
    <t>BVU_RS16060</t>
  </si>
  <si>
    <t xml:space="preserve">BVU_3185  </t>
  </si>
  <si>
    <t xml:space="preserve">     4011865</t>
  </si>
  <si>
    <t xml:space="preserve"> 4012326</t>
  </si>
  <si>
    <t>BVU_RS16065</t>
  </si>
  <si>
    <t xml:space="preserve">BVU_3186  </t>
  </si>
  <si>
    <t xml:space="preserve">     4012432</t>
  </si>
  <si>
    <t xml:space="preserve"> 4013106</t>
  </si>
  <si>
    <t>BVU_RS16070</t>
  </si>
  <si>
    <t xml:space="preserve">BVU_3187  </t>
  </si>
  <si>
    <t xml:space="preserve">     4013271</t>
  </si>
  <si>
    <t xml:space="preserve"> 4013648</t>
  </si>
  <si>
    <t>DUF4405 domain-containing protein</t>
  </si>
  <si>
    <t>BVU_RS16075</t>
  </si>
  <si>
    <t xml:space="preserve">BVU_3188  </t>
  </si>
  <si>
    <t xml:space="preserve">     4013645</t>
  </si>
  <si>
    <t xml:space="preserve"> 4014463</t>
  </si>
  <si>
    <t>DUF134 domain-containing protein</t>
  </si>
  <si>
    <t>BVU_RS16080</t>
  </si>
  <si>
    <t xml:space="preserve">BVU_3190  </t>
  </si>
  <si>
    <t xml:space="preserve">     4014993</t>
  </si>
  <si>
    <t xml:space="preserve"> 4015766</t>
  </si>
  <si>
    <t>BVU_RS21070</t>
  </si>
  <si>
    <t xml:space="preserve">BVU_3191  </t>
  </si>
  <si>
    <t xml:space="preserve">     4015785</t>
  </si>
  <si>
    <t xml:space="preserve"> 4018163</t>
  </si>
  <si>
    <t>BVU_RS16090</t>
  </si>
  <si>
    <t xml:space="preserve">BVU_3193  </t>
  </si>
  <si>
    <t xml:space="preserve">     4018702</t>
  </si>
  <si>
    <t xml:space="preserve"> &gt;4019544</t>
  </si>
  <si>
    <t>BVU_RS16095</t>
  </si>
  <si>
    <t xml:space="preserve">BVU_3194  </t>
  </si>
  <si>
    <t xml:space="preserve">     4019634</t>
  </si>
  <si>
    <t xml:space="preserve"> 4020389</t>
  </si>
  <si>
    <t>BVU_RS16100</t>
  </si>
  <si>
    <t xml:space="preserve">BVU_3195  </t>
  </si>
  <si>
    <t xml:space="preserve">     4020401</t>
  </si>
  <si>
    <t xml:space="preserve"> 4021999</t>
  </si>
  <si>
    <t>BVU_RS16105</t>
  </si>
  <si>
    <t xml:space="preserve">BVU_3196  </t>
  </si>
  <si>
    <t xml:space="preserve">     4022138</t>
  </si>
  <si>
    <t xml:space="preserve"> 4023208</t>
  </si>
  <si>
    <t>BVU_RS16110</t>
  </si>
  <si>
    <t xml:space="preserve">BVU_3197  </t>
  </si>
  <si>
    <t xml:space="preserve">     4023862</t>
  </si>
  <si>
    <t xml:space="preserve"> 4027035</t>
  </si>
  <si>
    <t>BVU_RS16115</t>
  </si>
  <si>
    <t xml:space="preserve">BVU_3198  </t>
  </si>
  <si>
    <t xml:space="preserve">     4027054</t>
  </si>
  <si>
    <t xml:space="preserve"> 4028726</t>
  </si>
  <si>
    <t>BVU_RS16120</t>
  </si>
  <si>
    <t xml:space="preserve">BVU_3201  </t>
  </si>
  <si>
    <t xml:space="preserve">     4029090</t>
  </si>
  <si>
    <t xml:space="preserve"> 4029479</t>
  </si>
  <si>
    <t>potassium channel family protein</t>
  </si>
  <si>
    <t>BVU_RS16125</t>
  </si>
  <si>
    <t xml:space="preserve">BVU_3202  </t>
  </si>
  <si>
    <t xml:space="preserve">     4029764</t>
  </si>
  <si>
    <t xml:space="preserve"> &gt;4030063</t>
  </si>
  <si>
    <t xml:space="preserve"> transposase</t>
  </si>
  <si>
    <t>BVU_RS22090</t>
  </si>
  <si>
    <t xml:space="preserve">     &lt;403006</t>
  </si>
  <si>
    <t>7 4030268</t>
  </si>
  <si>
    <t>BVU_RS16130</t>
  </si>
  <si>
    <t xml:space="preserve">     4030498</t>
  </si>
  <si>
    <t xml:space="preserve"> 4031356</t>
  </si>
  <si>
    <t>BVU_RS16135</t>
  </si>
  <si>
    <t xml:space="preserve">BVU_3204  </t>
  </si>
  <si>
    <t xml:space="preserve">     4031622</t>
  </si>
  <si>
    <t xml:space="preserve"> 4031879</t>
  </si>
  <si>
    <t>BVU_RS16140</t>
  </si>
  <si>
    <t xml:space="preserve">BVU_3205  </t>
  </si>
  <si>
    <t xml:space="preserve">     4031873</t>
  </si>
  <si>
    <t xml:space="preserve"> 4032931</t>
  </si>
  <si>
    <t>BVU_RS16145</t>
  </si>
  <si>
    <t xml:space="preserve">BVU_3206  </t>
  </si>
  <si>
    <t xml:space="preserve">     4033152</t>
  </si>
  <si>
    <t xml:space="preserve"> 4033427</t>
  </si>
  <si>
    <t>BVU_RS16150</t>
  </si>
  <si>
    <t xml:space="preserve">BVU_3207  </t>
  </si>
  <si>
    <t xml:space="preserve">     4033456</t>
  </si>
  <si>
    <t xml:space="preserve"> 4034223</t>
  </si>
  <si>
    <t>BVU_RS16155</t>
  </si>
  <si>
    <t xml:space="preserve">BVU_3208  </t>
  </si>
  <si>
    <t xml:space="preserve">     4034553</t>
  </si>
  <si>
    <t xml:space="preserve"> 4034810</t>
  </si>
  <si>
    <t>BVU_RS21790</t>
  </si>
  <si>
    <t xml:space="preserve">     4035064</t>
  </si>
  <si>
    <t xml:space="preserve"> &gt;4035227</t>
  </si>
  <si>
    <t>BVU_RS16160</t>
  </si>
  <si>
    <t xml:space="preserve">BVU_3210  </t>
  </si>
  <si>
    <t xml:space="preserve">     4035352</t>
  </si>
  <si>
    <t xml:space="preserve"> 4036197</t>
  </si>
  <si>
    <t>alpha-1,2-fucosyltransferase</t>
  </si>
  <si>
    <t>BVU_RS16165</t>
  </si>
  <si>
    <t xml:space="preserve">BVU_3211  </t>
  </si>
  <si>
    <t xml:space="preserve">     4037109</t>
  </si>
  <si>
    <t xml:space="preserve"> 4037954</t>
  </si>
  <si>
    <t>BVU_RS16170</t>
  </si>
  <si>
    <t xml:space="preserve">BVU_3212  </t>
  </si>
  <si>
    <t xml:space="preserve">     4037988</t>
  </si>
  <si>
    <t xml:space="preserve"> 4038665</t>
  </si>
  <si>
    <t>BVU_RS16175</t>
  </si>
  <si>
    <t xml:space="preserve">BVU_3213  </t>
  </si>
  <si>
    <t xml:space="preserve">     4038832</t>
  </si>
  <si>
    <t xml:space="preserve"> 4039590</t>
  </si>
  <si>
    <t>BVU_RS16180</t>
  </si>
  <si>
    <t xml:space="preserve">BVU_3214  </t>
  </si>
  <si>
    <t xml:space="preserve">     4039819</t>
  </si>
  <si>
    <t xml:space="preserve"> 4040457</t>
  </si>
  <si>
    <t>BVU_RS16185</t>
  </si>
  <si>
    <t xml:space="preserve">BVU_3215  </t>
  </si>
  <si>
    <t xml:space="preserve">     4040823</t>
  </si>
  <si>
    <t xml:space="preserve"> 4041344</t>
  </si>
  <si>
    <t>BVU_RS16190</t>
  </si>
  <si>
    <t xml:space="preserve">BVU_3216  </t>
  </si>
  <si>
    <t xml:space="preserve">     4041366</t>
  </si>
  <si>
    <t xml:space="preserve"> 4041887</t>
  </si>
  <si>
    <t>BVU_RS16195</t>
  </si>
  <si>
    <t xml:space="preserve">BVU_3217  </t>
  </si>
  <si>
    <t xml:space="preserve">     4042159</t>
  </si>
  <si>
    <t xml:space="preserve"> 4042662</t>
  </si>
  <si>
    <t>fldA</t>
  </si>
  <si>
    <t>flavodoxin FldA</t>
  </si>
  <si>
    <t>BVU_RS16200</t>
  </si>
  <si>
    <t xml:space="preserve">BVU_3218  </t>
  </si>
  <si>
    <t xml:space="preserve">     4042679</t>
  </si>
  <si>
    <t xml:space="preserve"> 4043023</t>
  </si>
  <si>
    <t>DUF2023 family protein</t>
  </si>
  <si>
    <t>BVU_RS22570</t>
  </si>
  <si>
    <t xml:space="preserve">     4043166</t>
  </si>
  <si>
    <t xml:space="preserve"> 4043336</t>
  </si>
  <si>
    <t>BVU_RS16205</t>
  </si>
  <si>
    <t xml:space="preserve">BVU_3219  </t>
  </si>
  <si>
    <t xml:space="preserve">     4043356</t>
  </si>
  <si>
    <t xml:space="preserve"> 4043652</t>
  </si>
  <si>
    <t>BVU_RS16210</t>
  </si>
  <si>
    <t xml:space="preserve">BVU_3220  </t>
  </si>
  <si>
    <t xml:space="preserve">     4043781</t>
  </si>
  <si>
    <t xml:space="preserve"> 4045544</t>
  </si>
  <si>
    <t>aspS</t>
  </si>
  <si>
    <t xml:space="preserve">6.1.1.12  </t>
  </si>
  <si>
    <t>aspartate--tRNA ligase</t>
  </si>
  <si>
    <t>BVU_RS16215</t>
  </si>
  <si>
    <t xml:space="preserve">BVU_3221  </t>
  </si>
  <si>
    <t xml:space="preserve">     4045719</t>
  </si>
  <si>
    <t xml:space="preserve"> 4046246</t>
  </si>
  <si>
    <t>methylated-DNA--[protein]-cysteine S-methyltransferase</t>
  </si>
  <si>
    <t>BVU_RS16220</t>
  </si>
  <si>
    <t xml:space="preserve">BVU_3222  </t>
  </si>
  <si>
    <t xml:space="preserve">     4046340</t>
  </si>
  <si>
    <t xml:space="preserve"> 4046930</t>
  </si>
  <si>
    <t>BVU_RS16225</t>
  </si>
  <si>
    <t xml:space="preserve">BVU_3223  </t>
  </si>
  <si>
    <t xml:space="preserve">     4047045</t>
  </si>
  <si>
    <t xml:space="preserve"> 4047932</t>
  </si>
  <si>
    <t>carbon-nitrogen hydrolase</t>
  </si>
  <si>
    <t>BVU_RS16230</t>
  </si>
  <si>
    <t xml:space="preserve">BVU_3224  </t>
  </si>
  <si>
    <t xml:space="preserve">     4047944</t>
  </si>
  <si>
    <t xml:space="preserve"> 4048975</t>
  </si>
  <si>
    <t>agmatine deiminase family protein</t>
  </si>
  <si>
    <t>BVU_RS16235</t>
  </si>
  <si>
    <t xml:space="preserve">BVU_3225  </t>
  </si>
  <si>
    <t xml:space="preserve">     4049024</t>
  </si>
  <si>
    <t xml:space="preserve"> 4053484</t>
  </si>
  <si>
    <t>translocation/assembly module TamB</t>
  </si>
  <si>
    <t>BVU_RS16240</t>
  </si>
  <si>
    <t xml:space="preserve">BVU_3226  </t>
  </si>
  <si>
    <t xml:space="preserve">     4053549</t>
  </si>
  <si>
    <t xml:space="preserve"> 4054112</t>
  </si>
  <si>
    <t>DUF308 domain-containing protein</t>
  </si>
  <si>
    <t>BVU_RS16245</t>
  </si>
  <si>
    <t xml:space="preserve">BVU_3227  </t>
  </si>
  <si>
    <t xml:space="preserve">     4054306</t>
  </si>
  <si>
    <t xml:space="preserve"> 4055757</t>
  </si>
  <si>
    <t>sodium:proton antiporter</t>
  </si>
  <si>
    <t>BVU_RS16250</t>
  </si>
  <si>
    <t xml:space="preserve">BVU_3228  </t>
  </si>
  <si>
    <t xml:space="preserve">     4055869</t>
  </si>
  <si>
    <t xml:space="preserve"> 4057245</t>
  </si>
  <si>
    <t>C1 family peptidase</t>
  </si>
  <si>
    <t>BVU_RS16255</t>
  </si>
  <si>
    <t xml:space="preserve">BVU_3229  </t>
  </si>
  <si>
    <t xml:space="preserve">     4057595</t>
  </si>
  <si>
    <t xml:space="preserve"> 4058497</t>
  </si>
  <si>
    <t>BVU_RS16260</t>
  </si>
  <si>
    <t xml:space="preserve">     4058722</t>
  </si>
  <si>
    <t xml:space="preserve"> 4059746</t>
  </si>
  <si>
    <t>BVU_RS16265</t>
  </si>
  <si>
    <t xml:space="preserve">BVU_3233  </t>
  </si>
  <si>
    <t xml:space="preserve">     4060464</t>
  </si>
  <si>
    <t xml:space="preserve"> 4061294</t>
  </si>
  <si>
    <t>BVU_RS16270</t>
  </si>
  <si>
    <t xml:space="preserve">BVU_3234  </t>
  </si>
  <si>
    <t xml:space="preserve">     4061539</t>
  </si>
  <si>
    <t xml:space="preserve"> 4062888</t>
  </si>
  <si>
    <t>Na(+)-translocating NADH-quinone reductase subunit A</t>
  </si>
  <si>
    <t>BVU_RS16275</t>
  </si>
  <si>
    <t xml:space="preserve">BVU_3235  </t>
  </si>
  <si>
    <t xml:space="preserve">     4062917</t>
  </si>
  <si>
    <t xml:space="preserve"> 4064125</t>
  </si>
  <si>
    <t>NADH:ubiquinone reductase (Na(+)-transporting) subunit B</t>
  </si>
  <si>
    <t>BVU_RS16280</t>
  </si>
  <si>
    <t xml:space="preserve">BVU_3236  </t>
  </si>
  <si>
    <t xml:space="preserve">     4064139</t>
  </si>
  <si>
    <t xml:space="preserve"> 4064813</t>
  </si>
  <si>
    <t>Na(+)-translocating NADH-quinone reductase subunit C</t>
  </si>
  <si>
    <t>BVU_RS16285</t>
  </si>
  <si>
    <t xml:space="preserve">BVU_3237  </t>
  </si>
  <si>
    <t xml:space="preserve">     4064832</t>
  </si>
  <si>
    <t xml:space="preserve"> 4065470</t>
  </si>
  <si>
    <t>NADH:ubiquinone reductase (Na(+)-transporting) subunit D</t>
  </si>
  <si>
    <t>BVU_RS16290</t>
  </si>
  <si>
    <t xml:space="preserve">BVU_3238  </t>
  </si>
  <si>
    <t xml:space="preserve">     4065495</t>
  </si>
  <si>
    <t xml:space="preserve"> 4066091</t>
  </si>
  <si>
    <t>nqrE</t>
  </si>
  <si>
    <t xml:space="preserve">7.2.1.1  </t>
  </si>
  <si>
    <t>NADH:ubiquinone reductase (Na(+)-transporting) subunit E</t>
  </si>
  <si>
    <t>BVU_RS16295</t>
  </si>
  <si>
    <t xml:space="preserve">BVU_3239  </t>
  </si>
  <si>
    <t xml:space="preserve">     4066110</t>
  </si>
  <si>
    <t xml:space="preserve"> 4067384</t>
  </si>
  <si>
    <t>nqrF</t>
  </si>
  <si>
    <t>NADH:ubiquinone reductase (Na(+)-transporting) subunit F</t>
  </si>
  <si>
    <t>BVU_RS16300</t>
  </si>
  <si>
    <t xml:space="preserve">BVU_3240  </t>
  </si>
  <si>
    <t xml:space="preserve">     4067475</t>
  </si>
  <si>
    <t xml:space="preserve"> 4068794</t>
  </si>
  <si>
    <t>BVU_RS16305</t>
  </si>
  <si>
    <t xml:space="preserve">BVU_3241  </t>
  </si>
  <si>
    <t xml:space="preserve">     4069049</t>
  </si>
  <si>
    <t xml:space="preserve"> 4070119</t>
  </si>
  <si>
    <t>serC</t>
  </si>
  <si>
    <t xml:space="preserve">2.6.1.52  </t>
  </si>
  <si>
    <t>3-phosphoserine/phosphohydroxythreonine transaminase</t>
  </si>
  <si>
    <t>BVU_RS16310</t>
  </si>
  <si>
    <t xml:space="preserve">BVU_3242  </t>
  </si>
  <si>
    <t xml:space="preserve">     4070227</t>
  </si>
  <si>
    <t xml:space="preserve"> 4071147</t>
  </si>
  <si>
    <t>NAD(P)-binding domain-containing protein</t>
  </si>
  <si>
    <t>BVU_RS16315</t>
  </si>
  <si>
    <t xml:space="preserve">BVU_3243  </t>
  </si>
  <si>
    <t xml:space="preserve">     4071256</t>
  </si>
  <si>
    <t xml:space="preserve"> 4072503</t>
  </si>
  <si>
    <t>DUF1015 domain-containing protein</t>
  </si>
  <si>
    <t>BVU_RS16320</t>
  </si>
  <si>
    <t xml:space="preserve">BVU_3244  </t>
  </si>
  <si>
    <t xml:space="preserve">     4072740</t>
  </si>
  <si>
    <t xml:space="preserve"> 4073654</t>
  </si>
  <si>
    <t>BVU_RS16325</t>
  </si>
  <si>
    <t xml:space="preserve">BVU_3245  </t>
  </si>
  <si>
    <t xml:space="preserve">     4073700</t>
  </si>
  <si>
    <t xml:space="preserve"> 4076021</t>
  </si>
  <si>
    <t>BVU_RS16330</t>
  </si>
  <si>
    <t xml:space="preserve">BVU_3246  </t>
  </si>
  <si>
    <t xml:space="preserve">     4076205</t>
  </si>
  <si>
    <t xml:space="preserve"> 4076450</t>
  </si>
  <si>
    <t>BVU_RS16335</t>
  </si>
  <si>
    <t xml:space="preserve">BVU_3247  </t>
  </si>
  <si>
    <t xml:space="preserve">     4076744</t>
  </si>
  <si>
    <t xml:space="preserve"> 4077274</t>
  </si>
  <si>
    <t>DUF2148 domain-containing protein</t>
  </si>
  <si>
    <t>BVU_RS16340</t>
  </si>
  <si>
    <t xml:space="preserve">BVU_3248  </t>
  </si>
  <si>
    <t xml:space="preserve">     4077264</t>
  </si>
  <si>
    <t xml:space="preserve"> 4078070</t>
  </si>
  <si>
    <t>BVU_RS16345</t>
  </si>
  <si>
    <t xml:space="preserve">BVU_3249  </t>
  </si>
  <si>
    <t xml:space="preserve">     4078166</t>
  </si>
  <si>
    <t xml:space="preserve"> 4079401</t>
  </si>
  <si>
    <t>rmuC</t>
  </si>
  <si>
    <t>DNA recombination protein RmuC</t>
  </si>
  <si>
    <t>BVU_RS16350</t>
  </si>
  <si>
    <t xml:space="preserve">BVU_3250  </t>
  </si>
  <si>
    <t xml:space="preserve">     4079419</t>
  </si>
  <si>
    <t xml:space="preserve"> 4080087</t>
  </si>
  <si>
    <t>MgtC/SapB family protein</t>
  </si>
  <si>
    <t>BVU_RS16355</t>
  </si>
  <si>
    <t xml:space="preserve">BVU_3251  </t>
  </si>
  <si>
    <t xml:space="preserve">     4080158</t>
  </si>
  <si>
    <t xml:space="preserve"> 4081627</t>
  </si>
  <si>
    <t>BVU_RS16360</t>
  </si>
  <si>
    <t xml:space="preserve">BVU_3252  </t>
  </si>
  <si>
    <t xml:space="preserve">     4081640</t>
  </si>
  <si>
    <t xml:space="preserve"> 4082767</t>
  </si>
  <si>
    <t>BVU_RS16365</t>
  </si>
  <si>
    <t xml:space="preserve">BVU_3253  </t>
  </si>
  <si>
    <t xml:space="preserve">     4082947</t>
  </si>
  <si>
    <t xml:space="preserve"> 4083714</t>
  </si>
  <si>
    <t>DUF5131 family protein</t>
  </si>
  <si>
    <t>BVU_RS16370</t>
  </si>
  <si>
    <t xml:space="preserve">BVU_3254  </t>
  </si>
  <si>
    <t xml:space="preserve">     4083920</t>
  </si>
  <si>
    <t xml:space="preserve"> 4084474</t>
  </si>
  <si>
    <t>NUDIX hydrolase</t>
  </si>
  <si>
    <t>BVU_RS16375</t>
  </si>
  <si>
    <t xml:space="preserve">BVU_3255  </t>
  </si>
  <si>
    <t xml:space="preserve">     4084581</t>
  </si>
  <si>
    <t xml:space="preserve"> 4085369</t>
  </si>
  <si>
    <t>BVU_RS16380</t>
  </si>
  <si>
    <t xml:space="preserve">BVU_3256  </t>
  </si>
  <si>
    <t xml:space="preserve">     4085641</t>
  </si>
  <si>
    <t xml:space="preserve"> 4086096</t>
  </si>
  <si>
    <t>BVU_RS16385</t>
  </si>
  <si>
    <t xml:space="preserve">BVU_3257  </t>
  </si>
  <si>
    <t xml:space="preserve">     4086151</t>
  </si>
  <si>
    <t xml:space="preserve"> 4087110</t>
  </si>
  <si>
    <t>bla</t>
  </si>
  <si>
    <t xml:space="preserve">3.5.2.6  </t>
  </si>
  <si>
    <t>class A beta-lactamase, subclass A2</t>
  </si>
  <si>
    <t>BVU_RS16390</t>
  </si>
  <si>
    <t xml:space="preserve">BVU_3258  </t>
  </si>
  <si>
    <t xml:space="preserve">     4087169</t>
  </si>
  <si>
    <t xml:space="preserve"> 4088956</t>
  </si>
  <si>
    <t>glycoside hydrolase family 15 protein</t>
  </si>
  <si>
    <t>BVU_RS16395</t>
  </si>
  <si>
    <t xml:space="preserve">BVU_3259  </t>
  </si>
  <si>
    <t xml:space="preserve">     4088975</t>
  </si>
  <si>
    <t xml:space="preserve"> 4091227</t>
  </si>
  <si>
    <t>bifunctional alpha,alpha-trehalose-phosphate synthase (UDP-forming)/trehalose-phosphatase</t>
  </si>
  <si>
    <t>BVU_RS16400</t>
  </si>
  <si>
    <t xml:space="preserve">BVU_3260  </t>
  </si>
  <si>
    <t xml:space="preserve">     4091588</t>
  </si>
  <si>
    <t xml:space="preserve"> 4092934</t>
  </si>
  <si>
    <t>BVU_RS16405</t>
  </si>
  <si>
    <t xml:space="preserve">BVU_3261  </t>
  </si>
  <si>
    <t xml:space="preserve">     4093344</t>
  </si>
  <si>
    <t xml:space="preserve"> 4093979</t>
  </si>
  <si>
    <t>BVU_RS16410</t>
  </si>
  <si>
    <t xml:space="preserve">BVU_3262  </t>
  </si>
  <si>
    <t xml:space="preserve">     4094017</t>
  </si>
  <si>
    <t xml:space="preserve"> 4094706</t>
  </si>
  <si>
    <t>BVU_RS16415</t>
  </si>
  <si>
    <t xml:space="preserve">BVU_3264  </t>
  </si>
  <si>
    <t xml:space="preserve">     4094975</t>
  </si>
  <si>
    <t xml:space="preserve"> 4095676</t>
  </si>
  <si>
    <t>BVU_RS16420</t>
  </si>
  <si>
    <t xml:space="preserve">BVU_3265  </t>
  </si>
  <si>
    <t xml:space="preserve">     4095950</t>
  </si>
  <si>
    <t xml:space="preserve"> 4096519</t>
  </si>
  <si>
    <t>K(+)-transporting ATPase subunit C</t>
  </si>
  <si>
    <t>BVU_RS16425</t>
  </si>
  <si>
    <t xml:space="preserve">BVU_3266  </t>
  </si>
  <si>
    <t xml:space="preserve">     4096533</t>
  </si>
  <si>
    <t xml:space="preserve"> 4098566</t>
  </si>
  <si>
    <t>kdpB</t>
  </si>
  <si>
    <t xml:space="preserve">7.2.2.6  </t>
  </si>
  <si>
    <t>potassium-transporting ATPase subunit KdpB</t>
  </si>
  <si>
    <t>BVU_RS16430</t>
  </si>
  <si>
    <t xml:space="preserve">BVU_3267  </t>
  </si>
  <si>
    <t xml:space="preserve">     4098600</t>
  </si>
  <si>
    <t xml:space="preserve"> 4100306</t>
  </si>
  <si>
    <t>kdpA</t>
  </si>
  <si>
    <t>potassium-transporting ATPase subunit KdpA</t>
  </si>
  <si>
    <t>BVU_RS21805</t>
  </si>
  <si>
    <t xml:space="preserve">     4100333</t>
  </si>
  <si>
    <t xml:space="preserve"> &gt;4100452</t>
  </si>
  <si>
    <t xml:space="preserve"> potassium-transporting ATPase subunit F</t>
  </si>
  <si>
    <t>BVU_RS16435</t>
  </si>
  <si>
    <t xml:space="preserve">BVU_3268  </t>
  </si>
  <si>
    <t xml:space="preserve">     4100681</t>
  </si>
  <si>
    <t xml:space="preserve"> 4101307</t>
  </si>
  <si>
    <t>O-acetyl-ADP-ribose deacetylase</t>
  </si>
  <si>
    <t>BVU_RS16440</t>
  </si>
  <si>
    <t xml:space="preserve">BVU_3269  </t>
  </si>
  <si>
    <t xml:space="preserve">     4101655</t>
  </si>
  <si>
    <t xml:space="preserve"> 4102992</t>
  </si>
  <si>
    <t>BVU_RS16445</t>
  </si>
  <si>
    <t xml:space="preserve">BVU_3270  </t>
  </si>
  <si>
    <t xml:space="preserve">     4103294</t>
  </si>
  <si>
    <t xml:space="preserve"> 4104520</t>
  </si>
  <si>
    <t>glycine betaine/L-proline ABC transporter ATP-binding protein</t>
  </si>
  <si>
    <t>BVU_RS16450</t>
  </si>
  <si>
    <t xml:space="preserve">BVU_3271  </t>
  </si>
  <si>
    <t xml:space="preserve">     4104517</t>
  </si>
  <si>
    <t xml:space="preserve"> 4105341</t>
  </si>
  <si>
    <t>proline/glycine betaine ABC transporter permease</t>
  </si>
  <si>
    <t>BVU_RS16455</t>
  </si>
  <si>
    <t xml:space="preserve">BVU_3272  </t>
  </si>
  <si>
    <t xml:space="preserve">     4105344</t>
  </si>
  <si>
    <t xml:space="preserve"> 4106186</t>
  </si>
  <si>
    <t>glycine betaine ABC transporter substrate-binding protein</t>
  </si>
  <si>
    <t>BVU_RS16460</t>
  </si>
  <si>
    <t xml:space="preserve">BVU_3273  </t>
  </si>
  <si>
    <t xml:space="preserve">     4106331</t>
  </si>
  <si>
    <t xml:space="preserve"> 4107239</t>
  </si>
  <si>
    <t>BVU_RS16465</t>
  </si>
  <si>
    <t xml:space="preserve">BVU_3274  </t>
  </si>
  <si>
    <t xml:space="preserve">     4107252</t>
  </si>
  <si>
    <t xml:space="preserve"> 4107803</t>
  </si>
  <si>
    <t>BVU_RS16470</t>
  </si>
  <si>
    <t xml:space="preserve">BVU_3275  </t>
  </si>
  <si>
    <t xml:space="preserve">     4107863</t>
  </si>
  <si>
    <t xml:space="preserve"> 4108081</t>
  </si>
  <si>
    <t>BVU_RS16475</t>
  </si>
  <si>
    <t xml:space="preserve">BVU_3276  </t>
  </si>
  <si>
    <t xml:space="preserve">     4108318</t>
  </si>
  <si>
    <t xml:space="preserve"> 4109172</t>
  </si>
  <si>
    <t>BVU_RS16480</t>
  </si>
  <si>
    <t xml:space="preserve">BVU_3277  </t>
  </si>
  <si>
    <t xml:space="preserve">     4109196</t>
  </si>
  <si>
    <t xml:space="preserve"> 4110215</t>
  </si>
  <si>
    <t>tsaD</t>
  </si>
  <si>
    <t>tRNA (adenosine(37)-N6)-threonylcarbamoyltransferase complex transferase subunit TsaD</t>
  </si>
  <si>
    <t>BVU_RS16485</t>
  </si>
  <si>
    <t xml:space="preserve">BVU_3278  </t>
  </si>
  <si>
    <t xml:space="preserve">     4110237</t>
  </si>
  <si>
    <t xml:space="preserve"> 4110737</t>
  </si>
  <si>
    <t>CinA family protein</t>
  </si>
  <si>
    <t>BVU_RS16490</t>
  </si>
  <si>
    <t xml:space="preserve">BVU_3279  </t>
  </si>
  <si>
    <t xml:space="preserve">     4110842</t>
  </si>
  <si>
    <t xml:space="preserve"> 4111102</t>
  </si>
  <si>
    <t>rpmB</t>
  </si>
  <si>
    <t>50S ribosomal protein L28</t>
  </si>
  <si>
    <t>BVU_RS16495</t>
  </si>
  <si>
    <t xml:space="preserve">BVU_3280  </t>
  </si>
  <si>
    <t xml:space="preserve">     4111123</t>
  </si>
  <si>
    <t xml:space="preserve"> 4111311</t>
  </si>
  <si>
    <t>rpmG</t>
  </si>
  <si>
    <t>50S ribosomal protein L33</t>
  </si>
  <si>
    <t>BVU_RS21810</t>
  </si>
  <si>
    <t xml:space="preserve">     4111321</t>
  </si>
  <si>
    <t xml:space="preserve"> 4111476</t>
  </si>
  <si>
    <t>DUF4295 domain-containing protein</t>
  </si>
  <si>
    <t>BVU_RS16500</t>
  </si>
  <si>
    <t xml:space="preserve">BVU_3281  </t>
  </si>
  <si>
    <t xml:space="preserve">     4111650</t>
  </si>
  <si>
    <t xml:space="preserve"> 4112609</t>
  </si>
  <si>
    <t>ftsY</t>
  </si>
  <si>
    <t>signal recognition particle-docking protein FtsY</t>
  </si>
  <si>
    <t>BVU_RS16505</t>
  </si>
  <si>
    <t xml:space="preserve">BVU_3282  </t>
  </si>
  <si>
    <t xml:space="preserve">     4112613</t>
  </si>
  <si>
    <t xml:space="preserve"> 4113911</t>
  </si>
  <si>
    <t>rimO</t>
  </si>
  <si>
    <t xml:space="preserve">2.8.4.4  </t>
  </si>
  <si>
    <t>30S ribosomal protein S12 methylthiotransferase RimO</t>
  </si>
  <si>
    <t>BVU_RS16510</t>
  </si>
  <si>
    <t xml:space="preserve">BVU_3283  </t>
  </si>
  <si>
    <t xml:space="preserve">     4113985</t>
  </si>
  <si>
    <t xml:space="preserve"> 4114257</t>
  </si>
  <si>
    <t>BVU_RS16515</t>
  </si>
  <si>
    <t xml:space="preserve">BVU_3284  </t>
  </si>
  <si>
    <t xml:space="preserve">     4114283</t>
  </si>
  <si>
    <t xml:space="preserve"> 4115713</t>
  </si>
  <si>
    <t>BVU_RS16520</t>
  </si>
  <si>
    <t xml:space="preserve">BVU_3285  </t>
  </si>
  <si>
    <t xml:space="preserve">     4115999</t>
  </si>
  <si>
    <t xml:space="preserve"> 4116994</t>
  </si>
  <si>
    <t>BVU_RS16525</t>
  </si>
  <si>
    <t xml:space="preserve">BVU_3286  </t>
  </si>
  <si>
    <t xml:space="preserve">     4117200</t>
  </si>
  <si>
    <t xml:space="preserve"> 4118069</t>
  </si>
  <si>
    <t>DUF58 domain-containing protein</t>
  </si>
  <si>
    <t>BVU_RS16530</t>
  </si>
  <si>
    <t xml:space="preserve">BVU_3287  </t>
  </si>
  <si>
    <t xml:space="preserve">     4118075</t>
  </si>
  <si>
    <t xml:space="preserve"> 4119172</t>
  </si>
  <si>
    <t>BatD family protein</t>
  </si>
  <si>
    <t>BVU_RS16535</t>
  </si>
  <si>
    <t xml:space="preserve">BVU_3288  </t>
  </si>
  <si>
    <t xml:space="preserve">     4119192</t>
  </si>
  <si>
    <t xml:space="preserve"> 4120190</t>
  </si>
  <si>
    <t>BVU_RS16540</t>
  </si>
  <si>
    <t xml:space="preserve">BVU_3289  </t>
  </si>
  <si>
    <t xml:space="preserve">     4120203</t>
  </si>
  <si>
    <t xml:space="preserve"> 4121225</t>
  </si>
  <si>
    <t>BVU_RS16545</t>
  </si>
  <si>
    <t xml:space="preserve">BVU_3290  </t>
  </si>
  <si>
    <t xml:space="preserve">     4121235</t>
  </si>
  <si>
    <t xml:space="preserve"> 4121942</t>
  </si>
  <si>
    <t>BVU_RS16550</t>
  </si>
  <si>
    <t xml:space="preserve">BVU_3291  </t>
  </si>
  <si>
    <t xml:space="preserve">     4121982</t>
  </si>
  <si>
    <t xml:space="preserve"> 4123817</t>
  </si>
  <si>
    <t>BVU_RS16555</t>
  </si>
  <si>
    <t xml:space="preserve">BVU_3292  </t>
  </si>
  <si>
    <t xml:space="preserve">     4123837</t>
  </si>
  <si>
    <t xml:space="preserve"> 4124655</t>
  </si>
  <si>
    <t>BVU_RS16560</t>
  </si>
  <si>
    <t xml:space="preserve">BVU_3293  </t>
  </si>
  <si>
    <t xml:space="preserve">     4124666</t>
  </si>
  <si>
    <t xml:space="preserve"> 4125373</t>
  </si>
  <si>
    <t>BVU_RS16565</t>
  </si>
  <si>
    <t xml:space="preserve">BVU_3294  </t>
  </si>
  <si>
    <t xml:space="preserve">     4125503</t>
  </si>
  <si>
    <t xml:space="preserve"> 4125772</t>
  </si>
  <si>
    <t>BVU_RS16570</t>
  </si>
  <si>
    <t xml:space="preserve">BVU_3295  </t>
  </si>
  <si>
    <t xml:space="preserve">     4125848</t>
  </si>
  <si>
    <t xml:space="preserve"> 4126975</t>
  </si>
  <si>
    <t>universal stress protein</t>
  </si>
  <si>
    <t>BVU_RS16575</t>
  </si>
  <si>
    <t xml:space="preserve">BVU_3296  </t>
  </si>
  <si>
    <t xml:space="preserve">     4127222</t>
  </si>
  <si>
    <t xml:space="preserve"> 4128580</t>
  </si>
  <si>
    <t>BVU_RS16580</t>
  </si>
  <si>
    <t xml:space="preserve">BVU_3297  </t>
  </si>
  <si>
    <t xml:space="preserve">     4128939</t>
  </si>
  <si>
    <t xml:space="preserve"> 4130156</t>
  </si>
  <si>
    <t>BVU_RS16585</t>
  </si>
  <si>
    <t xml:space="preserve">BVU_3298  </t>
  </si>
  <si>
    <t xml:space="preserve">     4130187</t>
  </si>
  <si>
    <t xml:space="preserve"> 4132754</t>
  </si>
  <si>
    <t>gyrA</t>
  </si>
  <si>
    <t>DNA gyrase subunit A</t>
  </si>
  <si>
    <t>BVU_RS16590</t>
  </si>
  <si>
    <t xml:space="preserve">BVU_3299  </t>
  </si>
  <si>
    <t xml:space="preserve">     4133119</t>
  </si>
  <si>
    <t xml:space="preserve"> 4135635</t>
  </si>
  <si>
    <t>ATP-dependent Clp protease ATP-binding subunit</t>
  </si>
  <si>
    <t>BVU_RS16595</t>
  </si>
  <si>
    <t xml:space="preserve">BVU_3300  </t>
  </si>
  <si>
    <t xml:space="preserve">     4135770</t>
  </si>
  <si>
    <t xml:space="preserve"> 4137815</t>
  </si>
  <si>
    <t>htpG</t>
  </si>
  <si>
    <t>molecular chaperone HtpG</t>
  </si>
  <si>
    <t>BVU_RS16600</t>
  </si>
  <si>
    <t xml:space="preserve">BVU_3301  </t>
  </si>
  <si>
    <t xml:space="preserve">     4137945</t>
  </si>
  <si>
    <t xml:space="preserve"> 4140254</t>
  </si>
  <si>
    <t>BVU_RS16620</t>
  </si>
  <si>
    <t xml:space="preserve">BVU_3305  </t>
  </si>
  <si>
    <t xml:space="preserve">     4140982</t>
  </si>
  <si>
    <t xml:space="preserve"> 4141875</t>
  </si>
  <si>
    <t>dapA</t>
  </si>
  <si>
    <t xml:space="preserve">4.3.3.7  </t>
  </si>
  <si>
    <t>4-hydroxy-tetrahydrodipicolinate synthase</t>
  </si>
  <si>
    <t>BVU_RS16625</t>
  </si>
  <si>
    <t xml:space="preserve">BVU_3306  </t>
  </si>
  <si>
    <t xml:space="preserve">     4141977</t>
  </si>
  <si>
    <t xml:space="preserve"> 4143974</t>
  </si>
  <si>
    <t>ligA</t>
  </si>
  <si>
    <t xml:space="preserve">6.5.1.2  </t>
  </si>
  <si>
    <t>NAD-dependent DNA ligase LigA</t>
  </si>
  <si>
    <t>BVU_RS16630</t>
  </si>
  <si>
    <t xml:space="preserve">BVU_3307  </t>
  </si>
  <si>
    <t xml:space="preserve">     4144073</t>
  </si>
  <si>
    <t xml:space="preserve"> 4144747</t>
  </si>
  <si>
    <t>trmD</t>
  </si>
  <si>
    <t xml:space="preserve">2.1.1.228  </t>
  </si>
  <si>
    <t>tRNA (guanosine(37)-N1)-methyltransferase TrmD</t>
  </si>
  <si>
    <t>BVU_RS16635</t>
  </si>
  <si>
    <t xml:space="preserve">BVU_3309  </t>
  </si>
  <si>
    <t xml:space="preserve">     4145113</t>
  </si>
  <si>
    <t xml:space="preserve"> 4146024</t>
  </si>
  <si>
    <t xml:space="preserve">1.3.1.14  </t>
  </si>
  <si>
    <t>dihydroorotate dehydrogenase</t>
  </si>
  <si>
    <t>BVU_RS16640</t>
  </si>
  <si>
    <t xml:space="preserve">BVU_3310  </t>
  </si>
  <si>
    <t xml:space="preserve">     4146012</t>
  </si>
  <si>
    <t xml:space="preserve"> 4146791</t>
  </si>
  <si>
    <t>dihydroorotate dehydrogenase electron transfer subunit</t>
  </si>
  <si>
    <t>BVU_RS16645</t>
  </si>
  <si>
    <t xml:space="preserve">BVU_3311  </t>
  </si>
  <si>
    <t xml:space="preserve">     4146885</t>
  </si>
  <si>
    <t xml:space="preserve"> 4147337</t>
  </si>
  <si>
    <t>BVU_RS16650</t>
  </si>
  <si>
    <t xml:space="preserve">BVU_3312  </t>
  </si>
  <si>
    <t xml:space="preserve">     4148460</t>
  </si>
  <si>
    <t xml:space="preserve"> 4149476</t>
  </si>
  <si>
    <t>holA</t>
  </si>
  <si>
    <t>BVU_RS16655</t>
  </si>
  <si>
    <t xml:space="preserve">BVU_3313  </t>
  </si>
  <si>
    <t xml:space="preserve">     4149488</t>
  </si>
  <si>
    <t xml:space="preserve"> 4150264</t>
  </si>
  <si>
    <t xml:space="preserve">3.2.2.4  </t>
  </si>
  <si>
    <t>AMP nucleosidase</t>
  </si>
  <si>
    <t>BVU_RS16660</t>
  </si>
  <si>
    <t xml:space="preserve">BVU_3314  </t>
  </si>
  <si>
    <t xml:space="preserve">     4150322</t>
  </si>
  <si>
    <t xml:space="preserve"> 4150771</t>
  </si>
  <si>
    <t>type I restriction enzyme HsdR N-terminal domain-containing protein</t>
  </si>
  <si>
    <t>BVU_RS16665</t>
  </si>
  <si>
    <t xml:space="preserve">BVU_3315  </t>
  </si>
  <si>
    <t xml:space="preserve">     4150872</t>
  </si>
  <si>
    <t xml:space="preserve"> 4151663</t>
  </si>
  <si>
    <t>C4-type zinc ribbon domain-containing protein</t>
  </si>
  <si>
    <t>BVU_RS16670</t>
  </si>
  <si>
    <t xml:space="preserve">BVU_3316  </t>
  </si>
  <si>
    <t xml:space="preserve">     4151672</t>
  </si>
  <si>
    <t xml:space="preserve"> 4152766</t>
  </si>
  <si>
    <t>Nif3-like dinuclear metal center hexameric protein</t>
  </si>
  <si>
    <t>BVU_RS16675</t>
  </si>
  <si>
    <t xml:space="preserve">BVU_3317  </t>
  </si>
  <si>
    <t xml:space="preserve">     4152828</t>
  </si>
  <si>
    <t xml:space="preserve"> 4153106</t>
  </si>
  <si>
    <t>BVU_RS16680</t>
  </si>
  <si>
    <t xml:space="preserve">BVU_3318  </t>
  </si>
  <si>
    <t xml:space="preserve">     4153165</t>
  </si>
  <si>
    <t xml:space="preserve"> 4153962</t>
  </si>
  <si>
    <t>BVU_RS16685</t>
  </si>
  <si>
    <t xml:space="preserve">BVU_3319  </t>
  </si>
  <si>
    <t xml:space="preserve">     4153971</t>
  </si>
  <si>
    <t xml:space="preserve"> 4154591</t>
  </si>
  <si>
    <t>BVU_RS16690</t>
  </si>
  <si>
    <t xml:space="preserve">BVU_3320  </t>
  </si>
  <si>
    <t xml:space="preserve">     4154674</t>
  </si>
  <si>
    <t xml:space="preserve"> 4156164</t>
  </si>
  <si>
    <t>proS</t>
  </si>
  <si>
    <t xml:space="preserve">6.1.1.15  </t>
  </si>
  <si>
    <t>proline--tRNA ligase</t>
  </si>
  <si>
    <t>BVU_RS16695</t>
  </si>
  <si>
    <t xml:space="preserve">BVU_3321  </t>
  </si>
  <si>
    <t xml:space="preserve">     4156279</t>
  </si>
  <si>
    <t xml:space="preserve"> 4157430</t>
  </si>
  <si>
    <t>DUF6057 family protein</t>
  </si>
  <si>
    <t>BVU_RS16700</t>
  </si>
  <si>
    <t xml:space="preserve">BVU_3322  </t>
  </si>
  <si>
    <t xml:space="preserve">     4157434</t>
  </si>
  <si>
    <t xml:space="preserve"> 4159461</t>
  </si>
  <si>
    <t>alpha amylase C-terminal domain-containing protein</t>
  </si>
  <si>
    <t>BVU_RS16705</t>
  </si>
  <si>
    <t xml:space="preserve">BVU_3323  </t>
  </si>
  <si>
    <t xml:space="preserve">     4159490</t>
  </si>
  <si>
    <t xml:space="preserve"> 4159930</t>
  </si>
  <si>
    <t>YhcH/YjgK/YiaL family protein</t>
  </si>
  <si>
    <t>BVU_RS16710</t>
  </si>
  <si>
    <t xml:space="preserve">BVU_3324  </t>
  </si>
  <si>
    <t xml:space="preserve">     4159967</t>
  </si>
  <si>
    <t xml:space="preserve"> 4160632</t>
  </si>
  <si>
    <t>DUF2461 domain-containing protein</t>
  </si>
  <si>
    <t>BVU_RS16715</t>
  </si>
  <si>
    <t xml:space="preserve">BVU_3325  </t>
  </si>
  <si>
    <t xml:space="preserve">     4160708</t>
  </si>
  <si>
    <t xml:space="preserve"> 4161496</t>
  </si>
  <si>
    <t>inositol monophosphatase</t>
  </si>
  <si>
    <t>BVU_RS16720</t>
  </si>
  <si>
    <t xml:space="preserve">BVU_3326  </t>
  </si>
  <si>
    <t xml:space="preserve">     4161504</t>
  </si>
  <si>
    <t xml:space="preserve"> 4162622</t>
  </si>
  <si>
    <t>phosphatidylinositol-4-phosphate 5-kinase</t>
  </si>
  <si>
    <t>BVU_RS16725</t>
  </si>
  <si>
    <t xml:space="preserve">BVU_3327  </t>
  </si>
  <si>
    <t xml:space="preserve">     4162693</t>
  </si>
  <si>
    <t xml:space="preserve"> 4163979</t>
  </si>
  <si>
    <t>BVU_RS16730</t>
  </si>
  <si>
    <t xml:space="preserve">BVU_3328  </t>
  </si>
  <si>
    <t xml:space="preserve">     4163980</t>
  </si>
  <si>
    <t xml:space="preserve"> 4164738</t>
  </si>
  <si>
    <t>kdsB</t>
  </si>
  <si>
    <t xml:space="preserve">2.7.7.38  </t>
  </si>
  <si>
    <t>3-deoxy-manno-octulosonate cytidylyltransferase</t>
  </si>
  <si>
    <t>BVU_RS16735</t>
  </si>
  <si>
    <t xml:space="preserve">BVU_3329  </t>
  </si>
  <si>
    <t xml:space="preserve">     4164817</t>
  </si>
  <si>
    <t xml:space="preserve"> 4165191</t>
  </si>
  <si>
    <t>BVU_RS16740</t>
  </si>
  <si>
    <t xml:space="preserve">BVU_3330  </t>
  </si>
  <si>
    <t xml:space="preserve">     4165678</t>
  </si>
  <si>
    <t xml:space="preserve"> 4165926</t>
  </si>
  <si>
    <t>BVU_RS16745</t>
  </si>
  <si>
    <t xml:space="preserve">BVU_3331  </t>
  </si>
  <si>
    <t xml:space="preserve">     4165898</t>
  </si>
  <si>
    <t xml:space="preserve"> 4166095</t>
  </si>
  <si>
    <t>BVU_RS16750</t>
  </si>
  <si>
    <t xml:space="preserve">BVU_3332  </t>
  </si>
  <si>
    <t xml:space="preserve">     4166092</t>
  </si>
  <si>
    <t xml:space="preserve"> 4167066</t>
  </si>
  <si>
    <t>BVU_RS16755</t>
  </si>
  <si>
    <t xml:space="preserve">BVU_3333  </t>
  </si>
  <si>
    <t xml:space="preserve">     4167163</t>
  </si>
  <si>
    <t xml:space="preserve"> 4167819</t>
  </si>
  <si>
    <t>fsa</t>
  </si>
  <si>
    <t>fructose-6-phosphate aldolase</t>
  </si>
  <si>
    <t>BVU_RS16760</t>
  </si>
  <si>
    <t xml:space="preserve">BVU_3334  </t>
  </si>
  <si>
    <t xml:space="preserve">     4167971</t>
  </si>
  <si>
    <t xml:space="preserve"> 4168894</t>
  </si>
  <si>
    <t>BVU_RS16765</t>
  </si>
  <si>
    <t xml:space="preserve">BVU_3335  </t>
  </si>
  <si>
    <t xml:space="preserve">     4168969</t>
  </si>
  <si>
    <t xml:space="preserve"> 4169796</t>
  </si>
  <si>
    <t>BVU_RS16770</t>
  </si>
  <si>
    <t xml:space="preserve">BVU_3336  </t>
  </si>
  <si>
    <t xml:space="preserve">     4170003</t>
  </si>
  <si>
    <t xml:space="preserve"> 4172330</t>
  </si>
  <si>
    <t>transglycosylase domain-containing protein</t>
  </si>
  <si>
    <t>BVU_RS16775</t>
  </si>
  <si>
    <t xml:space="preserve">BVU_3337  </t>
  </si>
  <si>
    <t xml:space="preserve">     4172491</t>
  </si>
  <si>
    <t xml:space="preserve"> 4173432</t>
  </si>
  <si>
    <t>pyrB</t>
  </si>
  <si>
    <t xml:space="preserve">2.1.3.2  </t>
  </si>
  <si>
    <t>aspartate carbamoyltransferase</t>
  </si>
  <si>
    <t>BVU_RS16780</t>
  </si>
  <si>
    <t xml:space="preserve">BVU_3338  </t>
  </si>
  <si>
    <t xml:space="preserve">     4173441</t>
  </si>
  <si>
    <t xml:space="preserve"> 4173908</t>
  </si>
  <si>
    <t>pyrI</t>
  </si>
  <si>
    <t>aspartate carbamoyltransferase regulatory subunit</t>
  </si>
  <si>
    <t>BVU_RS16785</t>
  </si>
  <si>
    <t xml:space="preserve">BVU_3339  </t>
  </si>
  <si>
    <t xml:space="preserve">     4173914</t>
  </si>
  <si>
    <t xml:space="preserve"> 4174501</t>
  </si>
  <si>
    <t>BVU_RS16790</t>
  </si>
  <si>
    <t xml:space="preserve">BVU_3340  </t>
  </si>
  <si>
    <t xml:space="preserve">     4174511</t>
  </si>
  <si>
    <t xml:space="preserve"> 4175230</t>
  </si>
  <si>
    <t>BVU_RS16795</t>
  </si>
  <si>
    <t xml:space="preserve">BVU_3341  </t>
  </si>
  <si>
    <t xml:space="preserve">     4175477</t>
  </si>
  <si>
    <t xml:space="preserve"> 4176757</t>
  </si>
  <si>
    <t>serine hydroxymethyltransferase</t>
  </si>
  <si>
    <t>BVU_RS16800</t>
  </si>
  <si>
    <t xml:space="preserve">BVU_3342  </t>
  </si>
  <si>
    <t xml:space="preserve">     4176956</t>
  </si>
  <si>
    <t xml:space="preserve"> 4178299</t>
  </si>
  <si>
    <t>BVU_RS16805</t>
  </si>
  <si>
    <t xml:space="preserve">BVU_3343  </t>
  </si>
  <si>
    <t xml:space="preserve">     4178348</t>
  </si>
  <si>
    <t xml:space="preserve"> 4179067</t>
  </si>
  <si>
    <t>BVU_RS16810</t>
  </si>
  <si>
    <t xml:space="preserve">BVU_3344  </t>
  </si>
  <si>
    <t xml:space="preserve">     4179196</t>
  </si>
  <si>
    <t xml:space="preserve"> 4179918</t>
  </si>
  <si>
    <t>mtgA</t>
  </si>
  <si>
    <t xml:space="preserve">2.4.1.129  </t>
  </si>
  <si>
    <t>monofunctional biosynthetic peptidoglycan transglycosylase</t>
  </si>
  <si>
    <t>BVU_RS16815</t>
  </si>
  <si>
    <t xml:space="preserve">BVU_3345  </t>
  </si>
  <si>
    <t xml:space="preserve">     4179890</t>
  </si>
  <si>
    <t xml:space="preserve"> 4180774</t>
  </si>
  <si>
    <t>DUF1460 domain-containing protein</t>
  </si>
  <si>
    <t>BVU_RS16820</t>
  </si>
  <si>
    <t xml:space="preserve">BVU_3346  </t>
  </si>
  <si>
    <t xml:space="preserve">     4180900</t>
  </si>
  <si>
    <t xml:space="preserve"> 4182675</t>
  </si>
  <si>
    <t>BVU_RS16825</t>
  </si>
  <si>
    <t xml:space="preserve">BVU_3347  </t>
  </si>
  <si>
    <t xml:space="preserve">     4182865</t>
  </si>
  <si>
    <t xml:space="preserve"> 4183341</t>
  </si>
  <si>
    <t>BVU_RS16830</t>
  </si>
  <si>
    <t xml:space="preserve">BVU_3348  </t>
  </si>
  <si>
    <t xml:space="preserve">     4183395</t>
  </si>
  <si>
    <t xml:space="preserve"> 4184399</t>
  </si>
  <si>
    <t>BVU_RS16835</t>
  </si>
  <si>
    <t xml:space="preserve">BVU_3349  </t>
  </si>
  <si>
    <t xml:space="preserve">     4184410</t>
  </si>
  <si>
    <t xml:space="preserve"> 4184760</t>
  </si>
  <si>
    <t>BVU_RS16840</t>
  </si>
  <si>
    <t xml:space="preserve">BVU_3350  </t>
  </si>
  <si>
    <t xml:space="preserve">     4184999</t>
  </si>
  <si>
    <t xml:space="preserve"> 4185613</t>
  </si>
  <si>
    <t>trimeric intracellular cation channel family protein</t>
  </si>
  <si>
    <t>BVU_RS16845</t>
  </si>
  <si>
    <t xml:space="preserve">BVU_3351  </t>
  </si>
  <si>
    <t xml:space="preserve">     4185697</t>
  </si>
  <si>
    <t xml:space="preserve"> 4186785</t>
  </si>
  <si>
    <t>UDP-N-acetyl glucosamine 2-epimerase</t>
  </si>
  <si>
    <t>BVU_RS16850</t>
  </si>
  <si>
    <t xml:space="preserve">BVU_3352  </t>
  </si>
  <si>
    <t xml:space="preserve">     4186886</t>
  </si>
  <si>
    <t xml:space="preserve"> 4188280</t>
  </si>
  <si>
    <t>DUF3078 domain-containing protein</t>
  </si>
  <si>
    <t>BVU_RS16855</t>
  </si>
  <si>
    <t xml:space="preserve">BVU_3353  </t>
  </si>
  <si>
    <t xml:space="preserve">     4188490</t>
  </si>
  <si>
    <t xml:space="preserve"> 4190088</t>
  </si>
  <si>
    <t xml:space="preserve">6.3.4.2  </t>
  </si>
  <si>
    <t>CTP synthase</t>
  </si>
  <si>
    <t>BVU_RS16860</t>
  </si>
  <si>
    <t xml:space="preserve">BVU_3354  </t>
  </si>
  <si>
    <t xml:space="preserve">     4190128</t>
  </si>
  <si>
    <t xml:space="preserve"> 4191993</t>
  </si>
  <si>
    <t>yidC</t>
  </si>
  <si>
    <t>membrane protein insertase YidC</t>
  </si>
  <si>
    <t>BVU_RS16865</t>
  </si>
  <si>
    <t xml:space="preserve">BVU_3355  </t>
  </si>
  <si>
    <t xml:space="preserve">     4192220</t>
  </si>
  <si>
    <t xml:space="preserve"> 4194340</t>
  </si>
  <si>
    <t>BVU_RS16870</t>
  </si>
  <si>
    <t xml:space="preserve">BVU_3356  </t>
  </si>
  <si>
    <t xml:space="preserve">     4195459</t>
  </si>
  <si>
    <t xml:space="preserve"> 4196385</t>
  </si>
  <si>
    <t>BVU_RS16875</t>
  </si>
  <si>
    <t xml:space="preserve">BVU_3357  </t>
  </si>
  <si>
    <t xml:space="preserve">     4196430</t>
  </si>
  <si>
    <t xml:space="preserve"> 4197851</t>
  </si>
  <si>
    <t>rlmD</t>
  </si>
  <si>
    <t xml:space="preserve">2.1.1.190  </t>
  </si>
  <si>
    <t>23S rRNA (uracil(1939)-C(5))-methyltransferase RlmD</t>
  </si>
  <si>
    <t>BVU_RS16880</t>
  </si>
  <si>
    <t xml:space="preserve">BVU_3358  </t>
  </si>
  <si>
    <t xml:space="preserve">     4198050</t>
  </si>
  <si>
    <t xml:space="preserve"> 4200770</t>
  </si>
  <si>
    <t>ppdK</t>
  </si>
  <si>
    <t xml:space="preserve">2.7.9.1  </t>
  </si>
  <si>
    <t>pyruvate, phosphate dikinase</t>
  </si>
  <si>
    <t>BVU_RS16885</t>
  </si>
  <si>
    <t xml:space="preserve">BVU_3359  </t>
  </si>
  <si>
    <t xml:space="preserve">     4201098</t>
  </si>
  <si>
    <t xml:space="preserve"> 4202597</t>
  </si>
  <si>
    <t>BVU_RS22410</t>
  </si>
  <si>
    <t xml:space="preserve">BVU_3360  </t>
  </si>
  <si>
    <t xml:space="preserve">     4202835</t>
  </si>
  <si>
    <t xml:space="preserve"> 4203041</t>
  </si>
  <si>
    <t>BVU_RS21080</t>
  </si>
  <si>
    <t xml:space="preserve">BVU_3361  </t>
  </si>
  <si>
    <t xml:space="preserve">     4203311</t>
  </si>
  <si>
    <t xml:space="preserve"> 4204249</t>
  </si>
  <si>
    <t>BVU_RS16900</t>
  </si>
  <si>
    <t xml:space="preserve">BVU_3362  </t>
  </si>
  <si>
    <t xml:space="preserve">     4204436</t>
  </si>
  <si>
    <t xml:space="preserve"> 4205296</t>
  </si>
  <si>
    <t>BVU_RS16905</t>
  </si>
  <si>
    <t xml:space="preserve">BVU_3364  </t>
  </si>
  <si>
    <t xml:space="preserve">     4206054</t>
  </si>
  <si>
    <t xml:space="preserve"> 4206449</t>
  </si>
  <si>
    <t>BVU_RS16910</t>
  </si>
  <si>
    <t xml:space="preserve">BVU_3365  </t>
  </si>
  <si>
    <t xml:space="preserve">     4206503</t>
  </si>
  <si>
    <t xml:space="preserve"> 4208098</t>
  </si>
  <si>
    <t>BVU_RS16915</t>
  </si>
  <si>
    <t xml:space="preserve">BVU_3366  </t>
  </si>
  <si>
    <t xml:space="preserve">     4208308</t>
  </si>
  <si>
    <t xml:space="preserve"> 4209156</t>
  </si>
  <si>
    <t>BVU_RS16920</t>
  </si>
  <si>
    <t xml:space="preserve">     4209177</t>
  </si>
  <si>
    <t xml:space="preserve"> 4209620</t>
  </si>
  <si>
    <t>BVU_RS16925</t>
  </si>
  <si>
    <t xml:space="preserve">BVU_3367  </t>
  </si>
  <si>
    <t xml:space="preserve">     4209607</t>
  </si>
  <si>
    <t xml:space="preserve"> 4210197</t>
  </si>
  <si>
    <t>BVU_RS16930</t>
  </si>
  <si>
    <t xml:space="preserve">BVU_3368  </t>
  </si>
  <si>
    <t xml:space="preserve">     4210206</t>
  </si>
  <si>
    <t xml:space="preserve"> 4210895</t>
  </si>
  <si>
    <t>BVU_RS16935</t>
  </si>
  <si>
    <t xml:space="preserve">BVU_3369  </t>
  </si>
  <si>
    <t xml:space="preserve">     4211023</t>
  </si>
  <si>
    <t xml:space="preserve"> 4211421</t>
  </si>
  <si>
    <t>BVU_RS16940</t>
  </si>
  <si>
    <t xml:space="preserve">BVU_3370  </t>
  </si>
  <si>
    <t xml:space="preserve">     4211451</t>
  </si>
  <si>
    <t xml:space="preserve"> 4211741</t>
  </si>
  <si>
    <t>BVU_RS16945</t>
  </si>
  <si>
    <t xml:space="preserve">BVU_3371  </t>
  </si>
  <si>
    <t xml:space="preserve">     4211758</t>
  </si>
  <si>
    <t xml:space="preserve"> 4214058</t>
  </si>
  <si>
    <t>BVU_RS16950</t>
  </si>
  <si>
    <t xml:space="preserve">BVU_3372  </t>
  </si>
  <si>
    <t xml:space="preserve">     4214682</t>
  </si>
  <si>
    <t xml:space="preserve"> 4216337</t>
  </si>
  <si>
    <t>BVU_RS16955</t>
  </si>
  <si>
    <t xml:space="preserve">BVU_3373  </t>
  </si>
  <si>
    <t xml:space="preserve">     4216340</t>
  </si>
  <si>
    <t xml:space="preserve"> 4216999</t>
  </si>
  <si>
    <t>BVU_RS16960</t>
  </si>
  <si>
    <t xml:space="preserve">BVU_3374  </t>
  </si>
  <si>
    <t xml:space="preserve">     4216987</t>
  </si>
  <si>
    <t xml:space="preserve"> 4217724</t>
  </si>
  <si>
    <t>BVU_RS16965</t>
  </si>
  <si>
    <t xml:space="preserve">     4217755</t>
  </si>
  <si>
    <t xml:space="preserve"> 4218453</t>
  </si>
  <si>
    <t>BVU_RS16970</t>
  </si>
  <si>
    <t xml:space="preserve">     4218443</t>
  </si>
  <si>
    <t xml:space="preserve"> 4219120</t>
  </si>
  <si>
    <t>DUF5045 domain-containing protein</t>
  </si>
  <si>
    <t>BVU_RS16975</t>
  </si>
  <si>
    <t xml:space="preserve">BVU_3377  </t>
  </si>
  <si>
    <t xml:space="preserve">     4219152</t>
  </si>
  <si>
    <t xml:space="preserve"> 4220291</t>
  </si>
  <si>
    <t>BVU_RS16980</t>
  </si>
  <si>
    <t xml:space="preserve">BVU_3378  </t>
  </si>
  <si>
    <t xml:space="preserve">     4220310</t>
  </si>
  <si>
    <t xml:space="preserve"> 4220906</t>
  </si>
  <si>
    <t>BVU_RS16985</t>
  </si>
  <si>
    <t xml:space="preserve">BVU_3379  </t>
  </si>
  <si>
    <t xml:space="preserve">     4221008</t>
  </si>
  <si>
    <t xml:space="preserve"> 4221499</t>
  </si>
  <si>
    <t>BVU_RS16990</t>
  </si>
  <si>
    <t xml:space="preserve">BVU_3380  </t>
  </si>
  <si>
    <t xml:space="preserve">     4221499</t>
  </si>
  <si>
    <t xml:space="preserve"> 4222734</t>
  </si>
  <si>
    <t>BVU_RS16995</t>
  </si>
  <si>
    <t xml:space="preserve">BVU_3381  </t>
  </si>
  <si>
    <t xml:space="preserve">     4222870</t>
  </si>
  <si>
    <t xml:space="preserve"> 4223742</t>
  </si>
  <si>
    <t>BVU_RS17000</t>
  </si>
  <si>
    <t xml:space="preserve">BVU_3382  </t>
  </si>
  <si>
    <t xml:space="preserve">     4223746</t>
  </si>
  <si>
    <t xml:space="preserve"> 4224219</t>
  </si>
  <si>
    <t>BVU_RS17005</t>
  </si>
  <si>
    <t xml:space="preserve">BVU_3383  </t>
  </si>
  <si>
    <t xml:space="preserve">     4224242</t>
  </si>
  <si>
    <t xml:space="preserve"> 4226578</t>
  </si>
  <si>
    <t>type IV secretory system conjugative DNA transfer family protein</t>
  </si>
  <si>
    <t>BVU_RS17010</t>
  </si>
  <si>
    <t xml:space="preserve">BVU_3384  </t>
  </si>
  <si>
    <t xml:space="preserve">     4226633</t>
  </si>
  <si>
    <t xml:space="preserve"> 4227328</t>
  </si>
  <si>
    <t>TraX family protein</t>
  </si>
  <si>
    <t>BVU_RS17015</t>
  </si>
  <si>
    <t xml:space="preserve">BVU_3385  </t>
  </si>
  <si>
    <t xml:space="preserve">     4227312</t>
  </si>
  <si>
    <t xml:space="preserve"> 4228385</t>
  </si>
  <si>
    <t>BVU_RS17020</t>
  </si>
  <si>
    <t xml:space="preserve">BVU_3386  </t>
  </si>
  <si>
    <t xml:space="preserve">     4228385</t>
  </si>
  <si>
    <t xml:space="preserve"> 4229662</t>
  </si>
  <si>
    <t>BVU_RS21085</t>
  </si>
  <si>
    <t xml:space="preserve">BVU_3387  </t>
  </si>
  <si>
    <t xml:space="preserve">     4229749</t>
  </si>
  <si>
    <t xml:space="preserve"> 4230276</t>
  </si>
  <si>
    <t>BVU_RS17025</t>
  </si>
  <si>
    <t xml:space="preserve">     4230470</t>
  </si>
  <si>
    <t xml:space="preserve"> 4231096</t>
  </si>
  <si>
    <t>BVU_RS17030</t>
  </si>
  <si>
    <t xml:space="preserve">BVU_3388  </t>
  </si>
  <si>
    <t xml:space="preserve">     4231187</t>
  </si>
  <si>
    <t xml:space="preserve"> 4231963</t>
  </si>
  <si>
    <t>BVU_RS17035</t>
  </si>
  <si>
    <t xml:space="preserve">BVU_3389  </t>
  </si>
  <si>
    <t xml:space="preserve">     4231976</t>
  </si>
  <si>
    <t xml:space="preserve"> 4233244</t>
  </si>
  <si>
    <t>BVU_RS17040</t>
  </si>
  <si>
    <t xml:space="preserve">     4233298</t>
  </si>
  <si>
    <t xml:space="preserve"> 4233528</t>
  </si>
  <si>
    <t>BVU_RS17045</t>
  </si>
  <si>
    <t xml:space="preserve">BVU_3390  </t>
  </si>
  <si>
    <t xml:space="preserve">     4233512</t>
  </si>
  <si>
    <t xml:space="preserve"> 4234837</t>
  </si>
  <si>
    <t>zincin-like metallopeptidase domain-containing protein</t>
  </si>
  <si>
    <t>BVU_RS17050</t>
  </si>
  <si>
    <t xml:space="preserve">BVU_3391  </t>
  </si>
  <si>
    <t xml:space="preserve">     4234854</t>
  </si>
  <si>
    <t xml:space="preserve"> 4236038</t>
  </si>
  <si>
    <t>DUF3991 and TOPRIM domain-containing protein</t>
  </si>
  <si>
    <t>BVU_RS17055</t>
  </si>
  <si>
    <t xml:space="preserve">BVU_3392  </t>
  </si>
  <si>
    <t xml:space="preserve">     4236043</t>
  </si>
  <si>
    <t xml:space="preserve"> 4236786</t>
  </si>
  <si>
    <t>BVU_RS17060</t>
  </si>
  <si>
    <t xml:space="preserve">BVU_3393  </t>
  </si>
  <si>
    <t xml:space="preserve">     4236884</t>
  </si>
  <si>
    <t xml:space="preserve"> 4237423</t>
  </si>
  <si>
    <t>type IA DNA topoisomerase</t>
  </si>
  <si>
    <t>BVU_RS17065</t>
  </si>
  <si>
    <t xml:space="preserve">BVU_3394  </t>
  </si>
  <si>
    <t xml:space="preserve">     4237420</t>
  </si>
  <si>
    <t xml:space="preserve"> 4237980</t>
  </si>
  <si>
    <t>BVU_RS17070</t>
  </si>
  <si>
    <t xml:space="preserve">BVU_3395  </t>
  </si>
  <si>
    <t xml:space="preserve">     4237977</t>
  </si>
  <si>
    <t xml:space="preserve"> 4238654</t>
  </si>
  <si>
    <t>BVU_RS17075</t>
  </si>
  <si>
    <t xml:space="preserve">BVU_3396  </t>
  </si>
  <si>
    <t xml:space="preserve">     4238682</t>
  </si>
  <si>
    <t xml:space="preserve"> 4238858</t>
  </si>
  <si>
    <t>BVU_RS17080</t>
  </si>
  <si>
    <t xml:space="preserve">BVU_3398  </t>
  </si>
  <si>
    <t xml:space="preserve">     4239195</t>
  </si>
  <si>
    <t xml:space="preserve"> 4239497</t>
  </si>
  <si>
    <t>BVU_RS17085</t>
  </si>
  <si>
    <t xml:space="preserve">     4239530</t>
  </si>
  <si>
    <t xml:space="preserve"> 4239766</t>
  </si>
  <si>
    <t>BVU_RS17090</t>
  </si>
  <si>
    <t xml:space="preserve">BVU_3399  </t>
  </si>
  <si>
    <t xml:space="preserve">     4239816</t>
  </si>
  <si>
    <t xml:space="preserve"> 4240247</t>
  </si>
  <si>
    <t>BVU_RS17095</t>
  </si>
  <si>
    <t xml:space="preserve">BVU_3400  </t>
  </si>
  <si>
    <t xml:space="preserve">     4240244</t>
  </si>
  <si>
    <t xml:space="preserve"> 4241518</t>
  </si>
  <si>
    <t>BVU_RS17100</t>
  </si>
  <si>
    <t xml:space="preserve">BVU_3401  </t>
  </si>
  <si>
    <t xml:space="preserve">     4241870</t>
  </si>
  <si>
    <t xml:space="preserve"> 4242634</t>
  </si>
  <si>
    <t>BVU_RS17105</t>
  </si>
  <si>
    <t xml:space="preserve">BVU_3402  </t>
  </si>
  <si>
    <t xml:space="preserve">     4242720</t>
  </si>
  <si>
    <t xml:space="preserve"> 4243193</t>
  </si>
  <si>
    <t>BVU_RS17110</t>
  </si>
  <si>
    <t xml:space="preserve">BVU_3403  </t>
  </si>
  <si>
    <t xml:space="preserve">     4243322</t>
  </si>
  <si>
    <t xml:space="preserve"> 4245262</t>
  </si>
  <si>
    <t>ribose-phosphate pyrophosphokinase</t>
  </si>
  <si>
    <t>BVU_RS17115</t>
  </si>
  <si>
    <t xml:space="preserve">BVU_3404  </t>
  </si>
  <si>
    <t xml:space="preserve">     4245259</t>
  </si>
  <si>
    <t xml:space="preserve"> 4246176</t>
  </si>
  <si>
    <t>HIRAN domain-containing protein</t>
  </si>
  <si>
    <t>BVU_RS17120</t>
  </si>
  <si>
    <t xml:space="preserve">BVU_3405  </t>
  </si>
  <si>
    <t xml:space="preserve">     4246179</t>
  </si>
  <si>
    <t xml:space="preserve"> 4246676</t>
  </si>
  <si>
    <t>HAD-IA family hydrolase</t>
  </si>
  <si>
    <t>BVU_RS17125</t>
  </si>
  <si>
    <t xml:space="preserve">BVU_3406  </t>
  </si>
  <si>
    <t xml:space="preserve">     4246673</t>
  </si>
  <si>
    <t xml:space="preserve"> 4247653</t>
  </si>
  <si>
    <t>DNA-protecting protein DprA</t>
  </si>
  <si>
    <t>BVU_RS22480</t>
  </si>
  <si>
    <t xml:space="preserve">     4247998</t>
  </si>
  <si>
    <t xml:space="preserve"> 4248144</t>
  </si>
  <si>
    <t>BVU_RS22295</t>
  </si>
  <si>
    <t xml:space="preserve">     &lt;4248087</t>
  </si>
  <si>
    <t xml:space="preserve"> ParA family protein</t>
  </si>
  <si>
    <t>BVU_RS17130</t>
  </si>
  <si>
    <t xml:space="preserve">BVU_3407  </t>
  </si>
  <si>
    <t xml:space="preserve">     4248411</t>
  </si>
  <si>
    <t xml:space="preserve"> 4248884</t>
  </si>
  <si>
    <t>BVU_RS17135</t>
  </si>
  <si>
    <t xml:space="preserve">BVU_3408  </t>
  </si>
  <si>
    <t xml:space="preserve">     4248971</t>
  </si>
  <si>
    <t xml:space="preserve"> 4249201</t>
  </si>
  <si>
    <t>BVU_RS17140</t>
  </si>
  <si>
    <t xml:space="preserve">BVU_3409  </t>
  </si>
  <si>
    <t xml:space="preserve">     4249215</t>
  </si>
  <si>
    <t xml:space="preserve"> 4251476</t>
  </si>
  <si>
    <t>ATP-dependent RecD-like DNA helicase</t>
  </si>
  <si>
    <t>BVU_RS17145</t>
  </si>
  <si>
    <t xml:space="preserve">BVU_3410  </t>
  </si>
  <si>
    <t xml:space="preserve">     4251782</t>
  </si>
  <si>
    <t xml:space="preserve"> 4254865</t>
  </si>
  <si>
    <t>BVU_RS17150</t>
  </si>
  <si>
    <t xml:space="preserve">BVU_3411  </t>
  </si>
  <si>
    <t xml:space="preserve">     4254872</t>
  </si>
  <si>
    <t xml:space="preserve"> 4256677</t>
  </si>
  <si>
    <t>DUF262 domain-containing HNH endonuclease family protein</t>
  </si>
  <si>
    <t>BVU_RS17155</t>
  </si>
  <si>
    <t xml:space="preserve">BVU_3412  </t>
  </si>
  <si>
    <t xml:space="preserve">     4256679</t>
  </si>
  <si>
    <t xml:space="preserve"> 4257971</t>
  </si>
  <si>
    <t xml:space="preserve">3.1.21.-  </t>
  </si>
  <si>
    <t>restriction endonuclease subunit S</t>
  </si>
  <si>
    <t>BVU_RS17160</t>
  </si>
  <si>
    <t xml:space="preserve">BVU_3413  </t>
  </si>
  <si>
    <t xml:space="preserve">     4257976</t>
  </si>
  <si>
    <t xml:space="preserve"> 4260291</t>
  </si>
  <si>
    <t>type I restriction-modification system subunit M</t>
  </si>
  <si>
    <t>BVU_RS17165</t>
  </si>
  <si>
    <t xml:space="preserve">BVU_3414  </t>
  </si>
  <si>
    <t xml:space="preserve">     4260298</t>
  </si>
  <si>
    <t xml:space="preserve"> 4260684</t>
  </si>
  <si>
    <t>BVU_RS17170</t>
  </si>
  <si>
    <t xml:space="preserve">BVU_3415  </t>
  </si>
  <si>
    <t xml:space="preserve">     4260689</t>
  </si>
  <si>
    <t xml:space="preserve"> 4260898</t>
  </si>
  <si>
    <t>BVU_RS22300</t>
  </si>
  <si>
    <t xml:space="preserve">     4261470</t>
  </si>
  <si>
    <t xml:space="preserve"> 4261784</t>
  </si>
  <si>
    <t>BVU_RS17175</t>
  </si>
  <si>
    <t xml:space="preserve">BVU_3418  </t>
  </si>
  <si>
    <t xml:space="preserve">     4262238</t>
  </si>
  <si>
    <t xml:space="preserve"> 4262600</t>
  </si>
  <si>
    <t>BVU_RS17180</t>
  </si>
  <si>
    <t xml:space="preserve">BVU_3419  </t>
  </si>
  <si>
    <t xml:space="preserve">     4262685</t>
  </si>
  <si>
    <t xml:space="preserve"> 4263062</t>
  </si>
  <si>
    <t>BVU_RS17185</t>
  </si>
  <si>
    <t xml:space="preserve">     4263096</t>
  </si>
  <si>
    <t xml:space="preserve"> 4263350</t>
  </si>
  <si>
    <t>BVU_RS17190</t>
  </si>
  <si>
    <t xml:space="preserve">BVU_3421  </t>
  </si>
  <si>
    <t xml:space="preserve">     4264216</t>
  </si>
  <si>
    <t xml:space="preserve"> 4264785</t>
  </si>
  <si>
    <t>BVU_RS17195</t>
  </si>
  <si>
    <t xml:space="preserve">BVU_3422  </t>
  </si>
  <si>
    <t xml:space="preserve">     4264788</t>
  </si>
  <si>
    <t xml:space="preserve"> 4265285</t>
  </si>
  <si>
    <t>SLOG family protein</t>
  </si>
  <si>
    <t>BVU_RS17200</t>
  </si>
  <si>
    <t xml:space="preserve">BVU_3423  </t>
  </si>
  <si>
    <t xml:space="preserve">     4265569</t>
  </si>
  <si>
    <t xml:space="preserve"> 4266246</t>
  </si>
  <si>
    <t>LexA family transcriptional regulator</t>
  </si>
  <si>
    <t>BVU_RS17205</t>
  </si>
  <si>
    <t xml:space="preserve">BVU_3424  </t>
  </si>
  <si>
    <t xml:space="preserve">     4266274</t>
  </si>
  <si>
    <t xml:space="preserve"> 4267532</t>
  </si>
  <si>
    <t>Y-family DNA polymerase</t>
  </si>
  <si>
    <t>BVU_RS17210</t>
  </si>
  <si>
    <t xml:space="preserve">BVU_3426  </t>
  </si>
  <si>
    <t xml:space="preserve">     4267699</t>
  </si>
  <si>
    <t xml:space="preserve"> 4268196</t>
  </si>
  <si>
    <t>BVU_RS17215</t>
  </si>
  <si>
    <t xml:space="preserve">BVU_3427  </t>
  </si>
  <si>
    <t xml:space="preserve">     4268206</t>
  </si>
  <si>
    <t xml:space="preserve"> 4269261</t>
  </si>
  <si>
    <t>BVU_RS17220</t>
  </si>
  <si>
    <t xml:space="preserve">BVU_3428  </t>
  </si>
  <si>
    <t xml:space="preserve">     4269504</t>
  </si>
  <si>
    <t xml:space="preserve"> 4269788</t>
  </si>
  <si>
    <t>integration host factor subunit beta</t>
  </si>
  <si>
    <t>BVU_RS17225</t>
  </si>
  <si>
    <t xml:space="preserve">BVU_3429  </t>
  </si>
  <si>
    <t xml:space="preserve">     4269875</t>
  </si>
  <si>
    <t xml:space="preserve"> 4271446</t>
  </si>
  <si>
    <t>BVU_RS17230</t>
  </si>
  <si>
    <t xml:space="preserve">BVU_3430  </t>
  </si>
  <si>
    <t xml:space="preserve">     4271584</t>
  </si>
  <si>
    <t xml:space="preserve"> 4274874</t>
  </si>
  <si>
    <t>CHC2 zinc finger domain-containing protein</t>
  </si>
  <si>
    <t>BVU_RS17235</t>
  </si>
  <si>
    <t xml:space="preserve">     4274871</t>
  </si>
  <si>
    <t xml:space="preserve"> 4275074</t>
  </si>
  <si>
    <t>BVU_RS17240</t>
  </si>
  <si>
    <t xml:space="preserve">BVU_3432  </t>
  </si>
  <si>
    <t xml:space="preserve">     4275265</t>
  </si>
  <si>
    <t xml:space="preserve"> 4275582</t>
  </si>
  <si>
    <t>BVU_RS17245</t>
  </si>
  <si>
    <t xml:space="preserve">BVU_3433  </t>
  </si>
  <si>
    <t xml:space="preserve">     4275934</t>
  </si>
  <si>
    <t xml:space="preserve"> 4276383</t>
  </si>
  <si>
    <t>BVU_RS17250</t>
  </si>
  <si>
    <t xml:space="preserve">BVU_3434  </t>
  </si>
  <si>
    <t xml:space="preserve">     4276811</t>
  </si>
  <si>
    <t xml:space="preserve"> 4278667</t>
  </si>
  <si>
    <t>BVU_RS17255</t>
  </si>
  <si>
    <t xml:space="preserve">BVU_3435  </t>
  </si>
  <si>
    <t xml:space="preserve">     4278944</t>
  </si>
  <si>
    <t xml:space="preserve"> 4279381</t>
  </si>
  <si>
    <t>BVU_RS17260</t>
  </si>
  <si>
    <t xml:space="preserve">BVU_3436  </t>
  </si>
  <si>
    <t xml:space="preserve">     4279442</t>
  </si>
  <si>
    <t xml:space="preserve"> 4281754</t>
  </si>
  <si>
    <t>BVU_RS17265</t>
  </si>
  <si>
    <t xml:space="preserve">BVU_3437  </t>
  </si>
  <si>
    <t xml:space="preserve">     4281774</t>
  </si>
  <si>
    <t xml:space="preserve"> 4282448</t>
  </si>
  <si>
    <t>BVU_RS17270</t>
  </si>
  <si>
    <t xml:space="preserve">BVU_3438  </t>
  </si>
  <si>
    <t xml:space="preserve">     4282483</t>
  </si>
  <si>
    <t xml:space="preserve"> 4284792</t>
  </si>
  <si>
    <t>BVU_RS17275</t>
  </si>
  <si>
    <t xml:space="preserve">BVU_3439  </t>
  </si>
  <si>
    <t xml:space="preserve">     4285114</t>
  </si>
  <si>
    <t xml:space="preserve"> 4287219</t>
  </si>
  <si>
    <t>BVU_RS17280</t>
  </si>
  <si>
    <t xml:space="preserve">BVU_3440  </t>
  </si>
  <si>
    <t xml:space="preserve">     4287400</t>
  </si>
  <si>
    <t xml:space="preserve"> 4288560</t>
  </si>
  <si>
    <t>BVU_RS17285</t>
  </si>
  <si>
    <t xml:space="preserve">BVU_3441  </t>
  </si>
  <si>
    <t xml:space="preserve">     4288667</t>
  </si>
  <si>
    <t xml:space="preserve"> 4289476</t>
  </si>
  <si>
    <t>BVU_RS17290</t>
  </si>
  <si>
    <t xml:space="preserve">BVU_3442  </t>
  </si>
  <si>
    <t xml:space="preserve">     4289662</t>
  </si>
  <si>
    <t xml:space="preserve"> 4290375</t>
  </si>
  <si>
    <t>BVU_RS17295</t>
  </si>
  <si>
    <t xml:space="preserve">BVU_3443  </t>
  </si>
  <si>
    <t xml:space="preserve">     4290384</t>
  </si>
  <si>
    <t xml:space="preserve"> 4291478</t>
  </si>
  <si>
    <t>BVU_RS17300</t>
  </si>
  <si>
    <t xml:space="preserve">BVU_3444  </t>
  </si>
  <si>
    <t xml:space="preserve">     4291480</t>
  </si>
  <si>
    <t xml:space="preserve"> 4293393</t>
  </si>
  <si>
    <t>BVU_RS17305</t>
  </si>
  <si>
    <t xml:space="preserve">BVU_3445  </t>
  </si>
  <si>
    <t xml:space="preserve">     4293393</t>
  </si>
  <si>
    <t xml:space="preserve"> 4294298</t>
  </si>
  <si>
    <t>BVU_RS17310</t>
  </si>
  <si>
    <t xml:space="preserve">BVU_3446  </t>
  </si>
  <si>
    <t xml:space="preserve">     4294503</t>
  </si>
  <si>
    <t xml:space="preserve"> 4295537</t>
  </si>
  <si>
    <t>BVU_RS17315</t>
  </si>
  <si>
    <t xml:space="preserve">BVU_3447  </t>
  </si>
  <si>
    <t xml:space="preserve">     4295518</t>
  </si>
  <si>
    <t xml:space="preserve"> 4296252</t>
  </si>
  <si>
    <t>acetyltransferase</t>
  </si>
  <si>
    <t>BVU_RS17320</t>
  </si>
  <si>
    <t xml:space="preserve">BVU_3448  </t>
  </si>
  <si>
    <t xml:space="preserve">     4296331</t>
  </si>
  <si>
    <t xml:space="preserve"> 4297158</t>
  </si>
  <si>
    <t>BVU_RS17325</t>
  </si>
  <si>
    <t xml:space="preserve">BVU_3449  </t>
  </si>
  <si>
    <t xml:space="preserve">     4297177</t>
  </si>
  <si>
    <t xml:space="preserve"> 4298484</t>
  </si>
  <si>
    <t>BVU_RS17330</t>
  </si>
  <si>
    <t xml:space="preserve">BVU_3450  </t>
  </si>
  <si>
    <t xml:space="preserve">     4298491</t>
  </si>
  <si>
    <t xml:space="preserve"> 4299381</t>
  </si>
  <si>
    <t>BVU_RS17335</t>
  </si>
  <si>
    <t xml:space="preserve">BVU_3451  </t>
  </si>
  <si>
    <t xml:space="preserve">     4299409</t>
  </si>
  <si>
    <t xml:space="preserve"> 4300971</t>
  </si>
  <si>
    <t>BVU_RS17345</t>
  </si>
  <si>
    <t xml:space="preserve">BVU_3453  </t>
  </si>
  <si>
    <t xml:space="preserve">     4301677</t>
  </si>
  <si>
    <t xml:space="preserve"> 4302060</t>
  </si>
  <si>
    <t>BVU_RS17350</t>
  </si>
  <si>
    <t xml:space="preserve">BVU_3454  </t>
  </si>
  <si>
    <t xml:space="preserve">     4302143</t>
  </si>
  <si>
    <t xml:space="preserve"> 4302691</t>
  </si>
  <si>
    <t>BVU_RS17355</t>
  </si>
  <si>
    <t xml:space="preserve">BVU_3457  </t>
  </si>
  <si>
    <t xml:space="preserve">     4303686</t>
  </si>
  <si>
    <t xml:space="preserve"> 4304102</t>
  </si>
  <si>
    <t>DUF2442 domain-containing protein</t>
  </si>
  <si>
    <t>BVU_RS17360</t>
  </si>
  <si>
    <t xml:space="preserve">BVU_3458  </t>
  </si>
  <si>
    <t xml:space="preserve">     4304413</t>
  </si>
  <si>
    <t xml:space="preserve"> 4304841</t>
  </si>
  <si>
    <t>DUF3791 domain-containing protein</t>
  </si>
  <si>
    <t>BVU_RS17365</t>
  </si>
  <si>
    <t xml:space="preserve">BVU_3459  </t>
  </si>
  <si>
    <t xml:space="preserve">     4304838</t>
  </si>
  <si>
    <t xml:space="preserve"> 4305311</t>
  </si>
  <si>
    <t>DUF3990 domain-containing protein</t>
  </si>
  <si>
    <t>BVU_RS17370</t>
  </si>
  <si>
    <t xml:space="preserve">     4305308</t>
  </si>
  <si>
    <t xml:space="preserve"> 4305535</t>
  </si>
  <si>
    <t>ubiquitin-associated-like domain-containing protein</t>
  </si>
  <si>
    <t>BVU_RS17375</t>
  </si>
  <si>
    <t xml:space="preserve">BVU_3460  </t>
  </si>
  <si>
    <t xml:space="preserve">     4305566</t>
  </si>
  <si>
    <t xml:space="preserve"> 4306105</t>
  </si>
  <si>
    <t>glutathione peroxidase</t>
  </si>
  <si>
    <t>BVU_RS17385</t>
  </si>
  <si>
    <t xml:space="preserve">BVU_3461  </t>
  </si>
  <si>
    <t xml:space="preserve">     4306315</t>
  </si>
  <si>
    <t xml:space="preserve"> 4308087</t>
  </si>
  <si>
    <t>BVU_RS17390</t>
  </si>
  <si>
    <t xml:space="preserve">BVU_3462  </t>
  </si>
  <si>
    <t xml:space="preserve">     4308124</t>
  </si>
  <si>
    <t xml:space="preserve"> 4309464</t>
  </si>
  <si>
    <t>BVU_RS17395</t>
  </si>
  <si>
    <t xml:space="preserve">BVU_3463  </t>
  </si>
  <si>
    <t xml:space="preserve">     4309580</t>
  </si>
  <si>
    <t xml:space="preserve"> 4310881</t>
  </si>
  <si>
    <t>BVU_RS17400</t>
  </si>
  <si>
    <t xml:space="preserve">BVU_3464  </t>
  </si>
  <si>
    <t xml:space="preserve">     4310962</t>
  </si>
  <si>
    <t xml:space="preserve"> 4314138</t>
  </si>
  <si>
    <t>UvrD-helicase domain-containing protein</t>
  </si>
  <si>
    <t>BVU_RS17405</t>
  </si>
  <si>
    <t xml:space="preserve">BVU_3465  </t>
  </si>
  <si>
    <t xml:space="preserve">     4314138</t>
  </si>
  <si>
    <t xml:space="preserve"> 4317017</t>
  </si>
  <si>
    <t>BVU_RS17410</t>
  </si>
  <si>
    <t xml:space="preserve">BVU_3466  </t>
  </si>
  <si>
    <t xml:space="preserve">     4317092</t>
  </si>
  <si>
    <t xml:space="preserve"> 4317919</t>
  </si>
  <si>
    <t>ispE</t>
  </si>
  <si>
    <t xml:space="preserve">2.7.1.148  </t>
  </si>
  <si>
    <t>4-(cytidine 5'-diphospho)-2-C-methyl-D-erythritol kinase</t>
  </si>
  <si>
    <t>BVU_RS17415</t>
  </si>
  <si>
    <t xml:space="preserve">BVU_3467  </t>
  </si>
  <si>
    <t xml:space="preserve">     4318180</t>
  </si>
  <si>
    <t xml:space="preserve"> 4319736</t>
  </si>
  <si>
    <t>dnaB</t>
  </si>
  <si>
    <t>replicative DNA helicase</t>
  </si>
  <si>
    <t>BVU_RS17420</t>
  </si>
  <si>
    <t xml:space="preserve">BVU_3468  </t>
  </si>
  <si>
    <t xml:space="preserve">     4319890</t>
  </si>
  <si>
    <t xml:space="preserve"> 4322352</t>
  </si>
  <si>
    <t>pheT</t>
  </si>
  <si>
    <t>phenylalanine--tRNA ligase subunit beta</t>
  </si>
  <si>
    <t>BVU_RS17425</t>
  </si>
  <si>
    <t xml:space="preserve">BVU_3469  </t>
  </si>
  <si>
    <t xml:space="preserve">     4322386</t>
  </si>
  <si>
    <t xml:space="preserve"> 4323126</t>
  </si>
  <si>
    <t>YebC/PmpR family DNA-binding transcriptional regulator</t>
  </si>
  <si>
    <t>BVU_RS17430</t>
  </si>
  <si>
    <t xml:space="preserve">BVU_3470  </t>
  </si>
  <si>
    <t xml:space="preserve">     4323128</t>
  </si>
  <si>
    <t xml:space="preserve"> 4323373</t>
  </si>
  <si>
    <t>TIGR03905 family TSCPD domain-containing protein</t>
  </si>
  <si>
    <t>BVU_RS17435</t>
  </si>
  <si>
    <t xml:space="preserve">BVU_3471  </t>
  </si>
  <si>
    <t xml:space="preserve">     4323489</t>
  </si>
  <si>
    <t xml:space="preserve"> 4324460</t>
  </si>
  <si>
    <t>BVU_RS17440</t>
  </si>
  <si>
    <t xml:space="preserve">BVU_3472  </t>
  </si>
  <si>
    <t xml:space="preserve">     4324567</t>
  </si>
  <si>
    <t xml:space="preserve"> 4325349</t>
  </si>
  <si>
    <t>BVU_RS17445</t>
  </si>
  <si>
    <t xml:space="preserve">BVU_3473  </t>
  </si>
  <si>
    <t xml:space="preserve">     4325346</t>
  </si>
  <si>
    <t xml:space="preserve"> 4326920</t>
  </si>
  <si>
    <t>BVU_RS17450</t>
  </si>
  <si>
    <t xml:space="preserve">BVU_3475  </t>
  </si>
  <si>
    <t xml:space="preserve">     4328308</t>
  </si>
  <si>
    <t xml:space="preserve"> 4328812</t>
  </si>
  <si>
    <t>BVU_RS17460</t>
  </si>
  <si>
    <t xml:space="preserve">BVU_3477  </t>
  </si>
  <si>
    <t xml:space="preserve">     4329180</t>
  </si>
  <si>
    <t xml:space="preserve"> 4330115</t>
  </si>
  <si>
    <t>BVU_RS17465</t>
  </si>
  <si>
    <t xml:space="preserve">BVU_3478  </t>
  </si>
  <si>
    <t xml:space="preserve">     4330130</t>
  </si>
  <si>
    <t xml:space="preserve"> 4331752</t>
  </si>
  <si>
    <t>BVU_RS17470</t>
  </si>
  <si>
    <t xml:space="preserve">BVU_3479  </t>
  </si>
  <si>
    <t xml:space="preserve"> mobilization protein</t>
  </si>
  <si>
    <t>BVU_RS17475</t>
  </si>
  <si>
    <t xml:space="preserve">BVU_3480  </t>
  </si>
  <si>
    <t xml:space="preserve">     4332097</t>
  </si>
  <si>
    <t xml:space="preserve"> 4333131</t>
  </si>
  <si>
    <t>BVU_RS17480</t>
  </si>
  <si>
    <t xml:space="preserve">BVU_3481  </t>
  </si>
  <si>
    <t xml:space="preserve">     4333128</t>
  </si>
  <si>
    <t xml:space="preserve"> 4333325</t>
  </si>
  <si>
    <t>BVU_RS17485</t>
  </si>
  <si>
    <t xml:space="preserve">BVU_3482  </t>
  </si>
  <si>
    <t xml:space="preserve">     4333719</t>
  </si>
  <si>
    <t xml:space="preserve"> 4333988</t>
  </si>
  <si>
    <t>BVU_RS17490</t>
  </si>
  <si>
    <t xml:space="preserve">BVU_3483  </t>
  </si>
  <si>
    <t xml:space="preserve">     4334192</t>
  </si>
  <si>
    <t xml:space="preserve"> 4334971</t>
  </si>
  <si>
    <t>BVU_RS17495</t>
  </si>
  <si>
    <t xml:space="preserve">     4334987</t>
  </si>
  <si>
    <t xml:space="preserve"> 4335220</t>
  </si>
  <si>
    <t>BVU_RS17500</t>
  </si>
  <si>
    <t xml:space="preserve">BVU_3484  </t>
  </si>
  <si>
    <t xml:space="preserve">     4335232</t>
  </si>
  <si>
    <t xml:space="preserve"> 4337043</t>
  </si>
  <si>
    <t>BVU_RS17505</t>
  </si>
  <si>
    <t xml:space="preserve">BVU_3485  </t>
  </si>
  <si>
    <t xml:space="preserve">     4337588</t>
  </si>
  <si>
    <t xml:space="preserve"> 4338433</t>
  </si>
  <si>
    <t>BVU_RS17510</t>
  </si>
  <si>
    <t xml:space="preserve">BVU_3486  </t>
  </si>
  <si>
    <t xml:space="preserve">     4338463</t>
  </si>
  <si>
    <t xml:space="preserve"> 4339149</t>
  </si>
  <si>
    <t>BVU_RS17515</t>
  </si>
  <si>
    <t xml:space="preserve">BVU_3487  </t>
  </si>
  <si>
    <t xml:space="preserve">     4339469</t>
  </si>
  <si>
    <t xml:space="preserve"> 4339774</t>
  </si>
  <si>
    <t>BVU_RS17520</t>
  </si>
  <si>
    <t xml:space="preserve">BVU_3488  </t>
  </si>
  <si>
    <t xml:space="preserve">     4340214</t>
  </si>
  <si>
    <t xml:space="preserve"> 4341278</t>
  </si>
  <si>
    <t>BVU_RS17525</t>
  </si>
  <si>
    <t xml:space="preserve">BVU_3489  </t>
  </si>
  <si>
    <t xml:space="preserve">     4341293</t>
  </si>
  <si>
    <t xml:space="preserve"> 4341727</t>
  </si>
  <si>
    <t>BVU_RS17530</t>
  </si>
  <si>
    <t xml:space="preserve">     4342041</t>
  </si>
  <si>
    <t>BVU_RS17535</t>
  </si>
  <si>
    <t xml:space="preserve">BVU_3491  </t>
  </si>
  <si>
    <t xml:space="preserve">     4343720</t>
  </si>
  <si>
    <t xml:space="preserve"> 4344724</t>
  </si>
  <si>
    <t>BVU_RS17540</t>
  </si>
  <si>
    <t xml:space="preserve">BVU_3492  </t>
  </si>
  <si>
    <t xml:space="preserve">     4344735</t>
  </si>
  <si>
    <t xml:space="preserve"> 4345085</t>
  </si>
  <si>
    <t>BVU_RS17545</t>
  </si>
  <si>
    <t xml:space="preserve">BVU_3493  </t>
  </si>
  <si>
    <t xml:space="preserve">     4345201</t>
  </si>
  <si>
    <t xml:space="preserve"> 4347897</t>
  </si>
  <si>
    <t>BVU_RS17550</t>
  </si>
  <si>
    <t xml:space="preserve">BVU_3494  </t>
  </si>
  <si>
    <t xml:space="preserve">     4347910</t>
  </si>
  <si>
    <t xml:space="preserve"> 4349526</t>
  </si>
  <si>
    <t>BVU_RS17555</t>
  </si>
  <si>
    <t xml:space="preserve">BVU_3495  </t>
  </si>
  <si>
    <t xml:space="preserve">     4349536</t>
  </si>
  <si>
    <t xml:space="preserve"> 4350138</t>
  </si>
  <si>
    <t>BVU_RS22575</t>
  </si>
  <si>
    <t xml:space="preserve">     4350242</t>
  </si>
  <si>
    <t xml:space="preserve"> 4350403</t>
  </si>
  <si>
    <t>BVU_RS17565</t>
  </si>
  <si>
    <t xml:space="preserve">BVU_3496  </t>
  </si>
  <si>
    <t xml:space="preserve">     4350771</t>
  </si>
  <si>
    <t xml:space="preserve"> 4351568</t>
  </si>
  <si>
    <t>BVU_RS17570</t>
  </si>
  <si>
    <t xml:space="preserve">BVU_3497  </t>
  </si>
  <si>
    <t xml:space="preserve">     4351555</t>
  </si>
  <si>
    <t xml:space="preserve"> 4351830</t>
  </si>
  <si>
    <t>BVU_RS17575</t>
  </si>
  <si>
    <t xml:space="preserve">BVU_3498  </t>
  </si>
  <si>
    <t xml:space="preserve">     4351827</t>
  </si>
  <si>
    <t xml:space="preserve"> 4352732</t>
  </si>
  <si>
    <t>BVU_RS17580</t>
  </si>
  <si>
    <t xml:space="preserve">BVU_3499  </t>
  </si>
  <si>
    <t xml:space="preserve">  IS21 family transposase</t>
  </si>
  <si>
    <t>BVU_RS17585</t>
  </si>
  <si>
    <t xml:space="preserve">BVU_3500  </t>
  </si>
  <si>
    <t xml:space="preserve">     4353377</t>
  </si>
  <si>
    <t xml:space="preserve"> 4354240</t>
  </si>
  <si>
    <t>phosphodiester glycosidase family protein</t>
  </si>
  <si>
    <t>BVU_RS17590</t>
  </si>
  <si>
    <t xml:space="preserve">BVU_3501  </t>
  </si>
  <si>
    <t xml:space="preserve">     4354233</t>
  </si>
  <si>
    <t xml:space="preserve"> 4355159</t>
  </si>
  <si>
    <t>BVU_RS17595</t>
  </si>
  <si>
    <t xml:space="preserve">BVU_3502  </t>
  </si>
  <si>
    <t xml:space="preserve">     4355325</t>
  </si>
  <si>
    <t xml:space="preserve"> 4356632</t>
  </si>
  <si>
    <t>BVU_RS21090</t>
  </si>
  <si>
    <t xml:space="preserve">BVU_3503  </t>
  </si>
  <si>
    <t xml:space="preserve">     4356662</t>
  </si>
  <si>
    <t xml:space="preserve"> 4358566</t>
  </si>
  <si>
    <t>BVU_RS21095</t>
  </si>
  <si>
    <t xml:space="preserve">BVU_3504  </t>
  </si>
  <si>
    <t xml:space="preserve">     4358573</t>
  </si>
  <si>
    <t xml:space="preserve"> 4359769</t>
  </si>
  <si>
    <t>BVU_RS17605</t>
  </si>
  <si>
    <t xml:space="preserve">BVU_3505  </t>
  </si>
  <si>
    <t xml:space="preserve">     4360346</t>
  </si>
  <si>
    <t xml:space="preserve"> 4361437</t>
  </si>
  <si>
    <t>Sb-PDE family phosphodiesterase</t>
  </si>
  <si>
    <t>BVU_RS17610</t>
  </si>
  <si>
    <t xml:space="preserve">BVU_3506  </t>
  </si>
  <si>
    <t xml:space="preserve">     4361768</t>
  </si>
  <si>
    <t xml:space="preserve"> 4362061</t>
  </si>
  <si>
    <t>polyphosphate kinase</t>
  </si>
  <si>
    <t>BVU_RS17615</t>
  </si>
  <si>
    <t xml:space="preserve">BVU_3507  </t>
  </si>
  <si>
    <t xml:space="preserve">     4362054</t>
  </si>
  <si>
    <t xml:space="preserve"> 4362962</t>
  </si>
  <si>
    <t>BVU_RS22305</t>
  </si>
  <si>
    <t>BVU_RS17620</t>
  </si>
  <si>
    <t xml:space="preserve">BVU_3508  </t>
  </si>
  <si>
    <t xml:space="preserve">     4363430</t>
  </si>
  <si>
    <t xml:space="preserve"> 4363966</t>
  </si>
  <si>
    <t xml:space="preserve">4.2.3.3  </t>
  </si>
  <si>
    <t>methylglyoxal synthase</t>
  </si>
  <si>
    <t>BVU_RS17625</t>
  </si>
  <si>
    <t xml:space="preserve">BVU_3509  </t>
  </si>
  <si>
    <t xml:space="preserve">     4364021</t>
  </si>
  <si>
    <t xml:space="preserve"> 4364830</t>
  </si>
  <si>
    <t>arginase family protein</t>
  </si>
  <si>
    <t>BVU_RS17630</t>
  </si>
  <si>
    <t xml:space="preserve">BVU_3510  </t>
  </si>
  <si>
    <t xml:space="preserve">     4364847</t>
  </si>
  <si>
    <t xml:space="preserve"> 4367405</t>
  </si>
  <si>
    <t>glgP</t>
  </si>
  <si>
    <t>alpha-glucan family phosphorylase</t>
  </si>
  <si>
    <t>BVU_RS17635</t>
  </si>
  <si>
    <t xml:space="preserve">BVU_3511  </t>
  </si>
  <si>
    <t xml:space="preserve">     4367427</t>
  </si>
  <si>
    <t xml:space="preserve"> 4369673</t>
  </si>
  <si>
    <t>BVU_RS17640</t>
  </si>
  <si>
    <t xml:space="preserve">BVU_3512  </t>
  </si>
  <si>
    <t xml:space="preserve">     4369687</t>
  </si>
  <si>
    <t xml:space="preserve"> 4370670</t>
  </si>
  <si>
    <t>BVU_RS17645</t>
  </si>
  <si>
    <t xml:space="preserve">BVU_3513  </t>
  </si>
  <si>
    <t xml:space="preserve">     4370736</t>
  </si>
  <si>
    <t xml:space="preserve"> 4371191</t>
  </si>
  <si>
    <t>BVU_RS17650</t>
  </si>
  <si>
    <t xml:space="preserve">BVU_3514  </t>
  </si>
  <si>
    <t xml:space="preserve">     4371277</t>
  </si>
  <si>
    <t xml:space="preserve"> 4371705</t>
  </si>
  <si>
    <t>Hsp20/alpha crystallin family protein</t>
  </si>
  <si>
    <t>BVU_RS17655</t>
  </si>
  <si>
    <t xml:space="preserve">BVU_3515  </t>
  </si>
  <si>
    <t xml:space="preserve">     4371773</t>
  </si>
  <si>
    <t xml:space="preserve"> 4372522</t>
  </si>
  <si>
    <t>BVU_RS17660</t>
  </si>
  <si>
    <t xml:space="preserve">BVU_3516  </t>
  </si>
  <si>
    <t xml:space="preserve">     4372536</t>
  </si>
  <si>
    <t xml:space="preserve"> 4373585</t>
  </si>
  <si>
    <t>BVU_RS17665</t>
  </si>
  <si>
    <t xml:space="preserve">BVU_3517  </t>
  </si>
  <si>
    <t xml:space="preserve">     4373614</t>
  </si>
  <si>
    <t xml:space="preserve"> 4374096</t>
  </si>
  <si>
    <t>BVU_RS17670</t>
  </si>
  <si>
    <t xml:space="preserve">BVU_3518  </t>
  </si>
  <si>
    <t xml:space="preserve">     4374147</t>
  </si>
  <si>
    <t xml:space="preserve"> 4374794</t>
  </si>
  <si>
    <t>BVU_RS22580</t>
  </si>
  <si>
    <t xml:space="preserve">BVU_3520  </t>
  </si>
  <si>
    <t xml:space="preserve">     4375116</t>
  </si>
  <si>
    <t xml:space="preserve"> 4375349</t>
  </si>
  <si>
    <t>BVU_RS17680</t>
  </si>
  <si>
    <t xml:space="preserve">BVU_3521  </t>
  </si>
  <si>
    <t xml:space="preserve">     4375511</t>
  </si>
  <si>
    <t xml:space="preserve"> 4375720</t>
  </si>
  <si>
    <t>BVU_RS17685</t>
  </si>
  <si>
    <t xml:space="preserve">BVU_3523  </t>
  </si>
  <si>
    <t xml:space="preserve">     4377208</t>
  </si>
  <si>
    <t xml:space="preserve"> 4379631</t>
  </si>
  <si>
    <t>BVU_RS17690</t>
  </si>
  <si>
    <t xml:space="preserve">BVU_3524  </t>
  </si>
  <si>
    <t xml:space="preserve">     4379628</t>
  </si>
  <si>
    <t xml:space="preserve"> 4380338</t>
  </si>
  <si>
    <t>BVU_RS17695</t>
  </si>
  <si>
    <t xml:space="preserve">BVU_3525  </t>
  </si>
  <si>
    <t xml:space="preserve">     4380352</t>
  </si>
  <si>
    <t xml:space="preserve"> 4381602</t>
  </si>
  <si>
    <t>BVU_RS17700</t>
  </si>
  <si>
    <t xml:space="preserve">BVU_3526  </t>
  </si>
  <si>
    <t xml:space="preserve">     4381608</t>
  </si>
  <si>
    <t xml:space="preserve"> 4382915</t>
  </si>
  <si>
    <t>BVU_RS17705</t>
  </si>
  <si>
    <t xml:space="preserve">BVU_3527  </t>
  </si>
  <si>
    <t xml:space="preserve">     4383247</t>
  </si>
  <si>
    <t xml:space="preserve"> 4384578</t>
  </si>
  <si>
    <t>BVU_RS17710</t>
  </si>
  <si>
    <t xml:space="preserve">BVU_3528  </t>
  </si>
  <si>
    <t xml:space="preserve">     4384584</t>
  </si>
  <si>
    <t xml:space="preserve"> 4385906</t>
  </si>
  <si>
    <t>BVU_RS17715</t>
  </si>
  <si>
    <t xml:space="preserve">BVU_3529  </t>
  </si>
  <si>
    <t xml:space="preserve">     4386033</t>
  </si>
  <si>
    <t xml:space="preserve"> 4387565</t>
  </si>
  <si>
    <t>bifunctional GNAT family N-acetyltransferase/carbon-nitrogen hydrolase family protein</t>
  </si>
  <si>
    <t>BVU_RS17720</t>
  </si>
  <si>
    <t xml:space="preserve">BVU_3530  </t>
  </si>
  <si>
    <t xml:space="preserve">     4387771</t>
  </si>
  <si>
    <t xml:space="preserve"> 4389273</t>
  </si>
  <si>
    <t>glutamine synthetase family protein</t>
  </si>
  <si>
    <t>BVU_RS17755</t>
  </si>
  <si>
    <t xml:space="preserve">BVU_3537  </t>
  </si>
  <si>
    <t xml:space="preserve">     4390183</t>
  </si>
  <si>
    <t xml:space="preserve"> 4391346</t>
  </si>
  <si>
    <t>nspC</t>
  </si>
  <si>
    <t xml:space="preserve">4.1.1.96  </t>
  </si>
  <si>
    <t>carboxynorspermidine decarboxylase</t>
  </si>
  <si>
    <t>BVU_RS17760</t>
  </si>
  <si>
    <t xml:space="preserve">BVU_3538  </t>
  </si>
  <si>
    <t xml:space="preserve">     4391379</t>
  </si>
  <si>
    <t xml:space="preserve"> 4393769</t>
  </si>
  <si>
    <t>BVU_RS17765</t>
  </si>
  <si>
    <t xml:space="preserve">BVU_3539  </t>
  </si>
  <si>
    <t xml:space="preserve">     4393914</t>
  </si>
  <si>
    <t xml:space="preserve"> 4394495</t>
  </si>
  <si>
    <t>superoxide dismutase</t>
  </si>
  <si>
    <t>BVU_RS17775</t>
  </si>
  <si>
    <t xml:space="preserve">BVU_3540  </t>
  </si>
  <si>
    <t xml:space="preserve">     4394881</t>
  </si>
  <si>
    <t xml:space="preserve"> 4395081</t>
  </si>
  <si>
    <t>thiS</t>
  </si>
  <si>
    <t>sulfur carrier protein ThiS</t>
  </si>
  <si>
    <t>BVU_RS17780</t>
  </si>
  <si>
    <t xml:space="preserve">BVU_3541  </t>
  </si>
  <si>
    <t xml:space="preserve">     4395071</t>
  </si>
  <si>
    <t xml:space="preserve"> 4395697</t>
  </si>
  <si>
    <t xml:space="preserve">2.5.1.3  </t>
  </si>
  <si>
    <t>thiamine phosphate synthase</t>
  </si>
  <si>
    <t>BVU_RS17785</t>
  </si>
  <si>
    <t xml:space="preserve">BVU_3542  </t>
  </si>
  <si>
    <t xml:space="preserve">     4395715</t>
  </si>
  <si>
    <t xml:space="preserve"> 4396488</t>
  </si>
  <si>
    <t>thiazole synthase</t>
  </si>
  <si>
    <t>BVU_RS17790</t>
  </si>
  <si>
    <t xml:space="preserve">BVU_3543  </t>
  </si>
  <si>
    <t xml:space="preserve">     4396497</t>
  </si>
  <si>
    <t xml:space="preserve"> 4398197</t>
  </si>
  <si>
    <t>thiC</t>
  </si>
  <si>
    <t xml:space="preserve">4.1.99.17  </t>
  </si>
  <si>
    <t>phosphomethylpyrimidine synthase ThiC</t>
  </si>
  <si>
    <t>BVU_RS17795</t>
  </si>
  <si>
    <t xml:space="preserve">BVU_3544  </t>
  </si>
  <si>
    <t xml:space="preserve">     4398219</t>
  </si>
  <si>
    <t xml:space="preserve"> 4398734</t>
  </si>
  <si>
    <t>BVU_RS17800</t>
  </si>
  <si>
    <t xml:space="preserve">BVU_3545  </t>
  </si>
  <si>
    <t xml:space="preserve">     4398734</t>
  </si>
  <si>
    <t xml:space="preserve"> 4399307</t>
  </si>
  <si>
    <t>flavodoxin family protein</t>
  </si>
  <si>
    <t>BVU_RS17805</t>
  </si>
  <si>
    <t xml:space="preserve">BVU_3546  </t>
  </si>
  <si>
    <t xml:space="preserve">     4399393</t>
  </si>
  <si>
    <t xml:space="preserve"> 4400523</t>
  </si>
  <si>
    <t>thiH</t>
  </si>
  <si>
    <t>2-iminoacetate synthase ThiH</t>
  </si>
  <si>
    <t>BVU_RS17810</t>
  </si>
  <si>
    <t xml:space="preserve">BVU_3547  </t>
  </si>
  <si>
    <t xml:space="preserve">     4400602</t>
  </si>
  <si>
    <t xml:space="preserve"> 4401294</t>
  </si>
  <si>
    <t>HesA/MoeB/ThiF family protein</t>
  </si>
  <si>
    <t>BVU_RS17815</t>
  </si>
  <si>
    <t xml:space="preserve">BVU_3548  </t>
  </si>
  <si>
    <t xml:space="preserve">     4401407</t>
  </si>
  <si>
    <t xml:space="preserve"> 4402531</t>
  </si>
  <si>
    <t>glutathionylspermidine synthase family protein</t>
  </si>
  <si>
    <t>BVU_RS17820</t>
  </si>
  <si>
    <t xml:space="preserve">BVU_3549  </t>
  </si>
  <si>
    <t xml:space="preserve">     4402544</t>
  </si>
  <si>
    <t xml:space="preserve"> 4402897</t>
  </si>
  <si>
    <t>BVU_RS17825</t>
  </si>
  <si>
    <t xml:space="preserve">BVU_3550  </t>
  </si>
  <si>
    <t xml:space="preserve">     4403117</t>
  </si>
  <si>
    <t xml:space="preserve"> 4403725</t>
  </si>
  <si>
    <t>BVU_RS17830</t>
  </si>
  <si>
    <t xml:space="preserve">BVU_3551  </t>
  </si>
  <si>
    <t xml:space="preserve">     4403891</t>
  </si>
  <si>
    <t xml:space="preserve"> 4404829</t>
  </si>
  <si>
    <t>BVU_RS17835</t>
  </si>
  <si>
    <t xml:space="preserve">BVU_3552  </t>
  </si>
  <si>
    <t xml:space="preserve">     4405069</t>
  </si>
  <si>
    <t xml:space="preserve"> 4406427</t>
  </si>
  <si>
    <t>BVU_RS17840</t>
  </si>
  <si>
    <t xml:space="preserve">BVU_3553  </t>
  </si>
  <si>
    <t xml:space="preserve">     4406650</t>
  </si>
  <si>
    <t xml:space="preserve"> 4407984</t>
  </si>
  <si>
    <t>BVU_RS17845</t>
  </si>
  <si>
    <t xml:space="preserve">BVU_3554  </t>
  </si>
  <si>
    <t xml:space="preserve">     4407988</t>
  </si>
  <si>
    <t xml:space="preserve"> 4408779</t>
  </si>
  <si>
    <t>BVU_RS17850</t>
  </si>
  <si>
    <t xml:space="preserve">BVU_3555  </t>
  </si>
  <si>
    <t xml:space="preserve">     4408773</t>
  </si>
  <si>
    <t xml:space="preserve"> 4409570</t>
  </si>
  <si>
    <t>BVU_RS17855</t>
  </si>
  <si>
    <t xml:space="preserve">BVU_3556  </t>
  </si>
  <si>
    <t xml:space="preserve">     4409583</t>
  </si>
  <si>
    <t xml:space="preserve"> 4410977</t>
  </si>
  <si>
    <t>potA</t>
  </si>
  <si>
    <t xml:space="preserve">7.6.2.11  </t>
  </si>
  <si>
    <t>polyamine ABC transporter ATP-binding protein</t>
  </si>
  <si>
    <t>BVU_RS17860</t>
  </si>
  <si>
    <t xml:space="preserve">BVU_3557  </t>
  </si>
  <si>
    <t xml:space="preserve">     4411500</t>
  </si>
  <si>
    <t xml:space="preserve"> 4412591</t>
  </si>
  <si>
    <t>BVU_RS17865</t>
  </si>
  <si>
    <t xml:space="preserve">BVU_3558  </t>
  </si>
  <si>
    <t xml:space="preserve">     4412799</t>
  </si>
  <si>
    <t xml:space="preserve"> 4414157</t>
  </si>
  <si>
    <t>BVU_RS17875</t>
  </si>
  <si>
    <t xml:space="preserve">BVU_3559  </t>
  </si>
  <si>
    <t xml:space="preserve">     4414508</t>
  </si>
  <si>
    <t xml:space="preserve"> 4417072</t>
  </si>
  <si>
    <t>BVU_RS17880</t>
  </si>
  <si>
    <t xml:space="preserve">BVU_3560  </t>
  </si>
  <si>
    <t xml:space="preserve">     4417101</t>
  </si>
  <si>
    <t xml:space="preserve"> 4418771</t>
  </si>
  <si>
    <t>BVU_RS17885</t>
  </si>
  <si>
    <t xml:space="preserve">BVU_3561  </t>
  </si>
  <si>
    <t xml:space="preserve">     4419025</t>
  </si>
  <si>
    <t xml:space="preserve"> 4419489</t>
  </si>
  <si>
    <t>V-type ATP synthase subunit K</t>
  </si>
  <si>
    <t>BVU_RS17890</t>
  </si>
  <si>
    <t xml:space="preserve">BVU_3562  </t>
  </si>
  <si>
    <t xml:space="preserve">     4419703</t>
  </si>
  <si>
    <t xml:space="preserve"> 4421508</t>
  </si>
  <si>
    <t>V-type ATP synthase subunit I</t>
  </si>
  <si>
    <t>BVU_RS17895</t>
  </si>
  <si>
    <t xml:space="preserve">BVU_3563  </t>
  </si>
  <si>
    <t xml:space="preserve">     4421505</t>
  </si>
  <si>
    <t xml:space="preserve"> 4422110</t>
  </si>
  <si>
    <t>V-type ATP synthase subunit D</t>
  </si>
  <si>
    <t>BVU_RS17900</t>
  </si>
  <si>
    <t xml:space="preserve">BVU_3564  </t>
  </si>
  <si>
    <t xml:space="preserve">     4422125</t>
  </si>
  <si>
    <t xml:space="preserve"> 4423447</t>
  </si>
  <si>
    <t>V-type ATP synthase subunit B</t>
  </si>
  <si>
    <t>BVU_RS17905</t>
  </si>
  <si>
    <t xml:space="preserve">BVU_3565  </t>
  </si>
  <si>
    <t xml:space="preserve">     4423483</t>
  </si>
  <si>
    <t xml:space="preserve"> 4425237</t>
  </si>
  <si>
    <t>V-type ATP synthase subunit A</t>
  </si>
  <si>
    <t>BVU_RS17910</t>
  </si>
  <si>
    <t xml:space="preserve">BVU_3566  </t>
  </si>
  <si>
    <t xml:space="preserve">     4425256</t>
  </si>
  <si>
    <t xml:space="preserve"> 4426092</t>
  </si>
  <si>
    <t>DUF2764 domain-containing protein</t>
  </si>
  <si>
    <t>BVU_RS17915</t>
  </si>
  <si>
    <t xml:space="preserve">BVU_3567  </t>
  </si>
  <si>
    <t xml:space="preserve">     4426102</t>
  </si>
  <si>
    <t xml:space="preserve"> 4426692</t>
  </si>
  <si>
    <t>BVU_RS17945</t>
  </si>
  <si>
    <t xml:space="preserve">BVU_3574  </t>
  </si>
  <si>
    <t xml:space="preserve">     4433703</t>
  </si>
  <si>
    <t xml:space="preserve"> 4434893</t>
  </si>
  <si>
    <t>BVU_RS17950</t>
  </si>
  <si>
    <t xml:space="preserve">BVU_3575  </t>
  </si>
  <si>
    <t xml:space="preserve">     4434877</t>
  </si>
  <si>
    <t xml:space="preserve"> 4436049</t>
  </si>
  <si>
    <t>BVU_RS17955</t>
  </si>
  <si>
    <t xml:space="preserve">BVU_3576  </t>
  </si>
  <si>
    <t xml:space="preserve">     4436110</t>
  </si>
  <si>
    <t xml:space="preserve"> 4437105</t>
  </si>
  <si>
    <t>BVU_RS17960</t>
  </si>
  <si>
    <t xml:space="preserve">BVU_3577  </t>
  </si>
  <si>
    <t xml:space="preserve">     4437123</t>
  </si>
  <si>
    <t xml:space="preserve"> 4438556</t>
  </si>
  <si>
    <t>BVU_RS17965</t>
  </si>
  <si>
    <t xml:space="preserve">BVU_3578  </t>
  </si>
  <si>
    <t xml:space="preserve">     4438619</t>
  </si>
  <si>
    <t xml:space="preserve"> 4440817</t>
  </si>
  <si>
    <t>DUF5686 family protein</t>
  </si>
  <si>
    <t>BVU_RS17970</t>
  </si>
  <si>
    <t xml:space="preserve">BVU_3579  </t>
  </si>
  <si>
    <t xml:space="preserve">     4440993</t>
  </si>
  <si>
    <t xml:space="preserve"> 4443182</t>
  </si>
  <si>
    <t>glutamine synthetase III</t>
  </si>
  <si>
    <t>BVU_RS17975</t>
  </si>
  <si>
    <t xml:space="preserve">BVU_3580  </t>
  </si>
  <si>
    <t xml:space="preserve">     4443344</t>
  </si>
  <si>
    <t xml:space="preserve"> 4444045</t>
  </si>
  <si>
    <t>BVU_RS22100</t>
  </si>
  <si>
    <t xml:space="preserve">     4444174</t>
  </si>
  <si>
    <t xml:space="preserve"> 4444326</t>
  </si>
  <si>
    <t>BVU_RS17980</t>
  </si>
  <si>
    <t xml:space="preserve">BVU_3581  </t>
  </si>
  <si>
    <t xml:space="preserve">     4444359</t>
  </si>
  <si>
    <t xml:space="preserve"> 4444871</t>
  </si>
  <si>
    <t>BVU_RS17985</t>
  </si>
  <si>
    <t xml:space="preserve">BVU_3582  </t>
  </si>
  <si>
    <t xml:space="preserve">     4445032</t>
  </si>
  <si>
    <t xml:space="preserve"> 4445829</t>
  </si>
  <si>
    <t>kdsA</t>
  </si>
  <si>
    <t xml:space="preserve">2.5.1.55  </t>
  </si>
  <si>
    <t>3-deoxy-8-phosphooctulonate synthase</t>
  </si>
  <si>
    <t>BVU_RS17990</t>
  </si>
  <si>
    <t xml:space="preserve">BVU_3583  </t>
  </si>
  <si>
    <t xml:space="preserve">     4445902</t>
  </si>
  <si>
    <t xml:space="preserve"> 4446831</t>
  </si>
  <si>
    <t>YegS/Rv2252/BmrU family lipid kinase</t>
  </si>
  <si>
    <t>BVU_RS17995</t>
  </si>
  <si>
    <t xml:space="preserve">BVU_3584  </t>
  </si>
  <si>
    <t xml:space="preserve">     4446837</t>
  </si>
  <si>
    <t xml:space="preserve"> 4447760</t>
  </si>
  <si>
    <t>BVU_RS18000</t>
  </si>
  <si>
    <t xml:space="preserve">BVU_3585  </t>
  </si>
  <si>
    <t xml:space="preserve">     4447882</t>
  </si>
  <si>
    <t xml:space="preserve"> 4448892</t>
  </si>
  <si>
    <t>gap</t>
  </si>
  <si>
    <t>type I glyceraldehyde-3-phosphate dehydrogenase</t>
  </si>
  <si>
    <t>BVU_RS18005</t>
  </si>
  <si>
    <t xml:space="preserve">BVU_3586  </t>
  </si>
  <si>
    <t xml:space="preserve">     4449044</t>
  </si>
  <si>
    <t xml:space="preserve"> 4449484</t>
  </si>
  <si>
    <t>mscL</t>
  </si>
  <si>
    <t>large-conductance mechanosensitive channel protein MscL</t>
  </si>
  <si>
    <t>BVU_RS18010</t>
  </si>
  <si>
    <t xml:space="preserve">BVU_3587  </t>
  </si>
  <si>
    <t xml:space="preserve">     4449723</t>
  </si>
  <si>
    <t xml:space="preserve"> 4451276</t>
  </si>
  <si>
    <t>guaA</t>
  </si>
  <si>
    <t xml:space="preserve">6.3.5.2  </t>
  </si>
  <si>
    <t>BVU_RS18015</t>
  </si>
  <si>
    <t xml:space="preserve">BVU_3588  </t>
  </si>
  <si>
    <t xml:space="preserve">     4451315</t>
  </si>
  <si>
    <t xml:space="preserve"> 4452622</t>
  </si>
  <si>
    <t>glutamine-hydrolyzing GMP synthase</t>
  </si>
  <si>
    <t>BVU_RS18020</t>
  </si>
  <si>
    <t xml:space="preserve">BVU_3589  </t>
  </si>
  <si>
    <t xml:space="preserve">     4452779</t>
  </si>
  <si>
    <t xml:space="preserve"> 4453939</t>
  </si>
  <si>
    <t>Xaa-Pro peptidase family protein</t>
  </si>
  <si>
    <t>BVU_RS18025</t>
  </si>
  <si>
    <t xml:space="preserve">BVU_3590  </t>
  </si>
  <si>
    <t xml:space="preserve">     4454056</t>
  </si>
  <si>
    <t xml:space="preserve"> 4454478</t>
  </si>
  <si>
    <t>BVU_RS18030</t>
  </si>
  <si>
    <t xml:space="preserve">BVU_3591  </t>
  </si>
  <si>
    <t xml:space="preserve">     4454601</t>
  </si>
  <si>
    <t xml:space="preserve"> 4455752</t>
  </si>
  <si>
    <t>BVU_RS18035</t>
  </si>
  <si>
    <t xml:space="preserve">BVU_3592  </t>
  </si>
  <si>
    <t xml:space="preserve">     4455765</t>
  </si>
  <si>
    <t xml:space="preserve"> 4458914</t>
  </si>
  <si>
    <t>BVU_RS18040</t>
  </si>
  <si>
    <t xml:space="preserve">BVU_3593  </t>
  </si>
  <si>
    <t xml:space="preserve">     4458892</t>
  </si>
  <si>
    <t xml:space="preserve"> 4460349</t>
  </si>
  <si>
    <t>BVU_RS18045</t>
  </si>
  <si>
    <t xml:space="preserve">BVU_3595  </t>
  </si>
  <si>
    <t xml:space="preserve">     4460438</t>
  </si>
  <si>
    <t xml:space="preserve"> 4460689</t>
  </si>
  <si>
    <t>GlsB/YeaQ/YmgE family stress response membrane protein</t>
  </si>
  <si>
    <t>BVU_RS18050</t>
  </si>
  <si>
    <t xml:space="preserve">BVU_3596  </t>
  </si>
  <si>
    <t xml:space="preserve">     4460908</t>
  </si>
  <si>
    <t xml:space="preserve"> 4461954</t>
  </si>
  <si>
    <t>BVU_RS18055</t>
  </si>
  <si>
    <t xml:space="preserve">BVU_3597  </t>
  </si>
  <si>
    <t xml:space="preserve">     4461975</t>
  </si>
  <si>
    <t xml:space="preserve"> 4465032</t>
  </si>
  <si>
    <t>BVU_RS18060</t>
  </si>
  <si>
    <t xml:space="preserve">BVU_3599  </t>
  </si>
  <si>
    <t xml:space="preserve">     4465019</t>
  </si>
  <si>
    <t xml:space="preserve"> 4466308</t>
  </si>
  <si>
    <t>BVU_RS18065</t>
  </si>
  <si>
    <t xml:space="preserve">BVU_3600  </t>
  </si>
  <si>
    <t xml:space="preserve">     4466449</t>
  </si>
  <si>
    <t xml:space="preserve"> 4467477</t>
  </si>
  <si>
    <t>BVU_RS18070</t>
  </si>
  <si>
    <t xml:space="preserve">BVU_3601  </t>
  </si>
  <si>
    <t xml:space="preserve">     4467470</t>
  </si>
  <si>
    <t xml:space="preserve"> 4468243</t>
  </si>
  <si>
    <t>BVU_RS18080</t>
  </si>
  <si>
    <t xml:space="preserve">BVU_3604  </t>
  </si>
  <si>
    <t xml:space="preserve">     4469060</t>
  </si>
  <si>
    <t xml:space="preserve"> 4472494</t>
  </si>
  <si>
    <t>bifunctional proline dehydrogenase/L-glutamate gamma-semialdehyde dehydrogenase</t>
  </si>
  <si>
    <t>BVU_RS18085</t>
  </si>
  <si>
    <t xml:space="preserve">BVU_3605  </t>
  </si>
  <si>
    <t xml:space="preserve">     4472751</t>
  </si>
  <si>
    <t xml:space="preserve"> 4473356</t>
  </si>
  <si>
    <t>BVU_RS18090</t>
  </si>
  <si>
    <t xml:space="preserve">BVU_3607  </t>
  </si>
  <si>
    <t xml:space="preserve">     4473758</t>
  </si>
  <si>
    <t xml:space="preserve"> 4474171</t>
  </si>
  <si>
    <t>secondary thiamine-phosphate synthase enzyme YjbQ</t>
  </si>
  <si>
    <t>BVU_RS18095</t>
  </si>
  <si>
    <t xml:space="preserve">BVU_3608  </t>
  </si>
  <si>
    <t xml:space="preserve">     4474180</t>
  </si>
  <si>
    <t xml:space="preserve"> 4475382</t>
  </si>
  <si>
    <t>BVU_RS18100</t>
  </si>
  <si>
    <t xml:space="preserve">BVU_3609  </t>
  </si>
  <si>
    <t xml:space="preserve">     4475379</t>
  </si>
  <si>
    <t xml:space="preserve"> 4476023</t>
  </si>
  <si>
    <t>BVU_RS18105</t>
  </si>
  <si>
    <t xml:space="preserve">BVU_3610  </t>
  </si>
  <si>
    <t xml:space="preserve">     4476020</t>
  </si>
  <si>
    <t xml:space="preserve"> 4477552</t>
  </si>
  <si>
    <t>DUF4836 family protein</t>
  </si>
  <si>
    <t>BVU_RS18110</t>
  </si>
  <si>
    <t xml:space="preserve">BVU_3611  </t>
  </si>
  <si>
    <t xml:space="preserve">     4477557</t>
  </si>
  <si>
    <t xml:space="preserve"> 4478258</t>
  </si>
  <si>
    <t xml:space="preserve">2.1.1.193  </t>
  </si>
  <si>
    <t>16S rRNA (uracil(1498)-N(3))-methyltransferase</t>
  </si>
  <si>
    <t>BVU_RS18115</t>
  </si>
  <si>
    <t xml:space="preserve">BVU_3612  </t>
  </si>
  <si>
    <t xml:space="preserve">     4478287</t>
  </si>
  <si>
    <t xml:space="preserve"> 4478853</t>
  </si>
  <si>
    <t>DUF151 domain-containing protein</t>
  </si>
  <si>
    <t>BVU_RS18120</t>
  </si>
  <si>
    <t xml:space="preserve">BVU_3613  </t>
  </si>
  <si>
    <t xml:space="preserve">     4478912</t>
  </si>
  <si>
    <t xml:space="preserve"> 4480189</t>
  </si>
  <si>
    <t>BVU_RS18125</t>
  </si>
  <si>
    <t xml:space="preserve">BVU_3614  </t>
  </si>
  <si>
    <t xml:space="preserve">     4480391</t>
  </si>
  <si>
    <t xml:space="preserve"> 4481005</t>
  </si>
  <si>
    <t>DUF5024 domain-containing protein</t>
  </si>
  <si>
    <t>BVU_RS18130</t>
  </si>
  <si>
    <t xml:space="preserve">BVU_3615  </t>
  </si>
  <si>
    <t xml:space="preserve">     4481027</t>
  </si>
  <si>
    <t xml:space="preserve"> 4481593</t>
  </si>
  <si>
    <t>BVU_RS18135</t>
  </si>
  <si>
    <t xml:space="preserve">BVU_3616  </t>
  </si>
  <si>
    <t xml:space="preserve">     4481584</t>
  </si>
  <si>
    <t xml:space="preserve"> 4482054</t>
  </si>
  <si>
    <t>BVU_RS18140</t>
  </si>
  <si>
    <t xml:space="preserve">BVU_3617  </t>
  </si>
  <si>
    <t xml:space="preserve">     4482241</t>
  </si>
  <si>
    <t xml:space="preserve"> 4483372</t>
  </si>
  <si>
    <t>BVU_RS18145</t>
  </si>
  <si>
    <t xml:space="preserve">BVU_3619  </t>
  </si>
  <si>
    <t xml:space="preserve">     &lt;4483513</t>
  </si>
  <si>
    <t>&gt;4483742</t>
  </si>
  <si>
    <t>BVU_RS18150</t>
  </si>
  <si>
    <t xml:space="preserve">BVU_3620  </t>
  </si>
  <si>
    <t xml:space="preserve">     4484007</t>
  </si>
  <si>
    <t xml:space="preserve"> 4484552</t>
  </si>
  <si>
    <t>BVU_RS18155</t>
  </si>
  <si>
    <t xml:space="preserve">BVU_3621  </t>
  </si>
  <si>
    <t xml:space="preserve">     4484549</t>
  </si>
  <si>
    <t xml:space="preserve"> 4485787</t>
  </si>
  <si>
    <t>autotransporter outer membrane beta-barrel domain-containing protein</t>
  </si>
  <si>
    <t>BVU_RS18160</t>
  </si>
  <si>
    <t xml:space="preserve">BVU_3622  </t>
  </si>
  <si>
    <t xml:space="preserve">     4485845</t>
  </si>
  <si>
    <t xml:space="preserve"> 4486633</t>
  </si>
  <si>
    <t>BVU_RS18165</t>
  </si>
  <si>
    <t xml:space="preserve">BVU_3623  </t>
  </si>
  <si>
    <t xml:space="preserve">     4487286</t>
  </si>
  <si>
    <t xml:space="preserve"> 4488470</t>
  </si>
  <si>
    <t>class I SAM-dependent rRNA methyltransferase</t>
  </si>
  <si>
    <t>BVU_RS18170</t>
  </si>
  <si>
    <t xml:space="preserve">BVU_3624  </t>
  </si>
  <si>
    <t xml:space="preserve">     4488460</t>
  </si>
  <si>
    <t xml:space="preserve"> 4489110</t>
  </si>
  <si>
    <t>3'-5' exonuclease domain-containing protein 2</t>
  </si>
  <si>
    <t>BVU_RS18175</t>
  </si>
  <si>
    <t xml:space="preserve">BVU_3625  </t>
  </si>
  <si>
    <t xml:space="preserve">     4489107</t>
  </si>
  <si>
    <t xml:space="preserve"> 4489670</t>
  </si>
  <si>
    <t>DUF5063 domain-containing protein</t>
  </si>
  <si>
    <t>BVU_RS18180</t>
  </si>
  <si>
    <t xml:space="preserve">BVU_3626  </t>
  </si>
  <si>
    <t xml:space="preserve">     4489775</t>
  </si>
  <si>
    <t xml:space="preserve"> 4492240</t>
  </si>
  <si>
    <t>DNA translocase FtsK</t>
  </si>
  <si>
    <t>BVU_RS18185</t>
  </si>
  <si>
    <t xml:space="preserve">BVU_3627  </t>
  </si>
  <si>
    <t xml:space="preserve">     4492257</t>
  </si>
  <si>
    <t xml:space="preserve"> 4492871</t>
  </si>
  <si>
    <t>outer-membrane lipoprotein carrier protein LolA</t>
  </si>
  <si>
    <t>BVU_RS18190</t>
  </si>
  <si>
    <t xml:space="preserve">BVU_3628  </t>
  </si>
  <si>
    <t xml:space="preserve">     4492941</t>
  </si>
  <si>
    <t xml:space="preserve"> 4493888</t>
  </si>
  <si>
    <t>trxB</t>
  </si>
  <si>
    <t xml:space="preserve">1.8.1.9  </t>
  </si>
  <si>
    <t>thioredoxin-disulfide reductase</t>
  </si>
  <si>
    <t>BVU_RS18195</t>
  </si>
  <si>
    <t xml:space="preserve">BVU_3629  </t>
  </si>
  <si>
    <t xml:space="preserve">     4493919</t>
  </si>
  <si>
    <t xml:space="preserve"> 4496738</t>
  </si>
  <si>
    <t>BVU_RS18200</t>
  </si>
  <si>
    <t xml:space="preserve">BVU_3630  </t>
  </si>
  <si>
    <t xml:space="preserve">     4496748</t>
  </si>
  <si>
    <t xml:space="preserve"> 4498235</t>
  </si>
  <si>
    <t>DUF5687 family protein</t>
  </si>
  <si>
    <t>BVU_RS18205</t>
  </si>
  <si>
    <t xml:space="preserve">BVU_3631  </t>
  </si>
  <si>
    <t xml:space="preserve">     4498248</t>
  </si>
  <si>
    <t xml:space="preserve"> 4498955</t>
  </si>
  <si>
    <t>BVU_RS18210</t>
  </si>
  <si>
    <t xml:space="preserve">BVU_3632  </t>
  </si>
  <si>
    <t xml:space="preserve">     4498952</t>
  </si>
  <si>
    <t xml:space="preserve"> 4499464</t>
  </si>
  <si>
    <t>NlpC/P60 family protein</t>
  </si>
  <si>
    <t>BVU_RS21905</t>
  </si>
  <si>
    <t xml:space="preserve">BVU_3633  </t>
  </si>
  <si>
    <t xml:space="preserve">     4499520</t>
  </si>
  <si>
    <t xml:space="preserve"> 4501589</t>
  </si>
  <si>
    <t>BVU_RS18220</t>
  </si>
  <si>
    <t xml:space="preserve">BVU_3634  </t>
  </si>
  <si>
    <t xml:space="preserve">     4501803</t>
  </si>
  <si>
    <t xml:space="preserve"> 4502120</t>
  </si>
  <si>
    <t>rplU</t>
  </si>
  <si>
    <t>50S ribosomal protein L21</t>
  </si>
  <si>
    <t>BVU_RS18225</t>
  </si>
  <si>
    <t xml:space="preserve">BVU_3635  </t>
  </si>
  <si>
    <t xml:space="preserve">     4502142</t>
  </si>
  <si>
    <t xml:space="preserve"> 4502405</t>
  </si>
  <si>
    <t>rpmA</t>
  </si>
  <si>
    <t>50S ribosomal protein L27</t>
  </si>
  <si>
    <t>BVU_RS18230</t>
  </si>
  <si>
    <t xml:space="preserve">BVU_3636  </t>
  </si>
  <si>
    <t xml:space="preserve">     4502462</t>
  </si>
  <si>
    <t xml:space="preserve"> 4503099</t>
  </si>
  <si>
    <t>thiamine diphosphokinase</t>
  </si>
  <si>
    <t>BVU_RS18235</t>
  </si>
  <si>
    <t xml:space="preserve">BVU_3637  </t>
  </si>
  <si>
    <t xml:space="preserve">     4503086</t>
  </si>
  <si>
    <t xml:space="preserve"> 4503658</t>
  </si>
  <si>
    <t>pnuC</t>
  </si>
  <si>
    <t>nicotinamide riboside transporter PnuC</t>
  </si>
  <si>
    <t>BVU_RS18240</t>
  </si>
  <si>
    <t xml:space="preserve">BVU_3638  </t>
  </si>
  <si>
    <t xml:space="preserve">     4503778</t>
  </si>
  <si>
    <t xml:space="preserve"> 4505052</t>
  </si>
  <si>
    <t>serS</t>
  </si>
  <si>
    <t xml:space="preserve">6.1.1.11  </t>
  </si>
  <si>
    <t>serine--tRNA ligase</t>
  </si>
  <si>
    <t>BVU_RS18245</t>
  </si>
  <si>
    <t xml:space="preserve">BVU_3639  </t>
  </si>
  <si>
    <t xml:space="preserve">     4505193</t>
  </si>
  <si>
    <t xml:space="preserve"> 4506410</t>
  </si>
  <si>
    <t>BVU_RS18250</t>
  </si>
  <si>
    <t xml:space="preserve">BVU_3640  </t>
  </si>
  <si>
    <t xml:space="preserve">     4506593</t>
  </si>
  <si>
    <t xml:space="preserve"> 4508890</t>
  </si>
  <si>
    <t>bifunctional dihydroorotate dehydrogenase B NAD binding subunit/NADPH-dependent glutamate synthase</t>
  </si>
  <si>
    <t>BVU_RS18255</t>
  </si>
  <si>
    <t xml:space="preserve">BVU_3641  </t>
  </si>
  <si>
    <t xml:space="preserve">     4509301</t>
  </si>
  <si>
    <t xml:space="preserve"> 4510071</t>
  </si>
  <si>
    <t>BVU_RS18260</t>
  </si>
  <si>
    <t xml:space="preserve">     4510018</t>
  </si>
  <si>
    <t xml:space="preserve"> 4510392</t>
  </si>
  <si>
    <t>DMT family protein</t>
  </si>
  <si>
    <t>BVU_RS18270</t>
  </si>
  <si>
    <t xml:space="preserve">BVU_3644  </t>
  </si>
  <si>
    <t xml:space="preserve">     4511652</t>
  </si>
  <si>
    <t xml:space="preserve"> 4511873</t>
  </si>
  <si>
    <t>BVU_RS22585</t>
  </si>
  <si>
    <t xml:space="preserve">     4512046</t>
  </si>
  <si>
    <t xml:space="preserve"> 4512222</t>
  </si>
  <si>
    <t>BVU_RS18275</t>
  </si>
  <si>
    <t xml:space="preserve">BVU_3645  </t>
  </si>
  <si>
    <t xml:space="preserve">     4512567</t>
  </si>
  <si>
    <t xml:space="preserve"> 4513322</t>
  </si>
  <si>
    <t>tRNA 2-thiocytidine biosynthesis TtcA family protein</t>
  </si>
  <si>
    <t>BVU_RS18280</t>
  </si>
  <si>
    <t xml:space="preserve">BVU_3646  </t>
  </si>
  <si>
    <t xml:space="preserve">     4513466</t>
  </si>
  <si>
    <t xml:space="preserve"> 4514875</t>
  </si>
  <si>
    <t>BVU_RS18285</t>
  </si>
  <si>
    <t xml:space="preserve">BVU_3647  </t>
  </si>
  <si>
    <t xml:space="preserve">     4514889</t>
  </si>
  <si>
    <t xml:space="preserve"> 4515359</t>
  </si>
  <si>
    <t>NfeD family protein</t>
  </si>
  <si>
    <t>BVU_RS18290</t>
  </si>
  <si>
    <t xml:space="preserve">BVU_3648  </t>
  </si>
  <si>
    <t xml:space="preserve">     4515505</t>
  </si>
  <si>
    <t xml:space="preserve"> 4516503</t>
  </si>
  <si>
    <t>floA</t>
  </si>
  <si>
    <t>flotillin-like protein FloA</t>
  </si>
  <si>
    <t>BVU_RS18295</t>
  </si>
  <si>
    <t xml:space="preserve">BVU_3649  </t>
  </si>
  <si>
    <t xml:space="preserve">     4516697</t>
  </si>
  <si>
    <t xml:space="preserve"> 4517575</t>
  </si>
  <si>
    <t>nucleoside phosphorylase</t>
  </si>
  <si>
    <t>BVU_RS18300</t>
  </si>
  <si>
    <t xml:space="preserve">BVU_3650  </t>
  </si>
  <si>
    <t xml:space="preserve">     4517785</t>
  </si>
  <si>
    <t xml:space="preserve"> 4518270</t>
  </si>
  <si>
    <t>GAF domain-containing protein</t>
  </si>
  <si>
    <t>BVU_RS18305</t>
  </si>
  <si>
    <t xml:space="preserve">BVU_3651  </t>
  </si>
  <si>
    <t xml:space="preserve">     4518284</t>
  </si>
  <si>
    <t xml:space="preserve"> 4519777</t>
  </si>
  <si>
    <t>mnmE</t>
  </si>
  <si>
    <t>tRNA uridine-5-carboxymethylaminomethyl(34) synthesis GTPase MnmE</t>
  </si>
  <si>
    <t>BVU_RS18310</t>
  </si>
  <si>
    <t xml:space="preserve">BVU_3653  </t>
  </si>
  <si>
    <t xml:space="preserve">     4520891</t>
  </si>
  <si>
    <t xml:space="preserve"> 4521728</t>
  </si>
  <si>
    <t>BVU_RS18315</t>
  </si>
  <si>
    <t xml:space="preserve">BVU_3654  </t>
  </si>
  <si>
    <t xml:space="preserve">     4522103</t>
  </si>
  <si>
    <t xml:space="preserve"> 4522660</t>
  </si>
  <si>
    <t>Panacea domain-containing protein</t>
  </si>
  <si>
    <t>BVU_RS18320</t>
  </si>
  <si>
    <t xml:space="preserve">BVU_3655  </t>
  </si>
  <si>
    <t xml:space="preserve">     4522908</t>
  </si>
  <si>
    <t xml:space="preserve"> 4523498</t>
  </si>
  <si>
    <t>BVU_RS18325</t>
  </si>
  <si>
    <t xml:space="preserve">BVU_3656  </t>
  </si>
  <si>
    <t xml:space="preserve">     4523687</t>
  </si>
  <si>
    <t xml:space="preserve"> 4524856</t>
  </si>
  <si>
    <t>BVU_RS18330</t>
  </si>
  <si>
    <t xml:space="preserve">BVU_3657  </t>
  </si>
  <si>
    <t xml:space="preserve">     4525330</t>
  </si>
  <si>
    <t xml:space="preserve"> 4525815</t>
  </si>
  <si>
    <t>BVU_RS18340</t>
  </si>
  <si>
    <t xml:space="preserve">BVU_3658  </t>
  </si>
  <si>
    <t xml:space="preserve">     4526266</t>
  </si>
  <si>
    <t xml:space="preserve"> 4526982</t>
  </si>
  <si>
    <t>BVU_RS21915</t>
  </si>
  <si>
    <t xml:space="preserve">     4527118</t>
  </si>
  <si>
    <t xml:space="preserve"> 4528335</t>
  </si>
  <si>
    <t>IS256 family transposase</t>
  </si>
  <si>
    <t>BVU_RS18360</t>
  </si>
  <si>
    <t xml:space="preserve">BVU_3662  </t>
  </si>
  <si>
    <t xml:space="preserve">     4528418</t>
  </si>
  <si>
    <t xml:space="preserve"> 4533055</t>
  </si>
  <si>
    <t>TIR domain-containing protein</t>
  </si>
  <si>
    <t>BVU_RS18370</t>
  </si>
  <si>
    <t xml:space="preserve">BVU_3663  </t>
  </si>
  <si>
    <t xml:space="preserve">     4533358</t>
  </si>
  <si>
    <t xml:space="preserve"> 4535088</t>
  </si>
  <si>
    <t>DUF4209 domain-containing protein</t>
  </si>
  <si>
    <t>BVU_RS18375</t>
  </si>
  <si>
    <t xml:space="preserve">BVU_3664  </t>
  </si>
  <si>
    <t xml:space="preserve">     4535109</t>
  </si>
  <si>
    <t xml:space="preserve"> 4536275</t>
  </si>
  <si>
    <t>DUF2220 family protein</t>
  </si>
  <si>
    <t>BVU_RS18380</t>
  </si>
  <si>
    <t xml:space="preserve">BVU_3665  </t>
  </si>
  <si>
    <t xml:space="preserve">     4536272</t>
  </si>
  <si>
    <t xml:space="preserve"> 4539673</t>
  </si>
  <si>
    <t>BVU_RS18385</t>
  </si>
  <si>
    <t xml:space="preserve">BVU_3666  </t>
  </si>
  <si>
    <t xml:space="preserve">     4539642</t>
  </si>
  <si>
    <t xml:space="preserve"> 4540226</t>
  </si>
  <si>
    <t>DUF4194 domain-containing protein</t>
  </si>
  <si>
    <t>BVU_RS18390</t>
  </si>
  <si>
    <t xml:space="preserve">BVU_3667  </t>
  </si>
  <si>
    <t xml:space="preserve">     4540223</t>
  </si>
  <si>
    <t xml:space="preserve"> 4541671</t>
  </si>
  <si>
    <t>DUF3375 domain-containing protein</t>
  </si>
  <si>
    <t>BVU_RS18395</t>
  </si>
  <si>
    <t xml:space="preserve">BVU_3668  </t>
  </si>
  <si>
    <t xml:space="preserve">     4541791</t>
  </si>
  <si>
    <t xml:space="preserve"> 4542504</t>
  </si>
  <si>
    <t>BVU_RS18400</t>
  </si>
  <si>
    <t xml:space="preserve">BVU_3669  </t>
  </si>
  <si>
    <t xml:space="preserve">     4542517</t>
  </si>
  <si>
    <t xml:space="preserve"> 4543788</t>
  </si>
  <si>
    <t>BVU_RS18405</t>
  </si>
  <si>
    <t xml:space="preserve">BVU_3670  </t>
  </si>
  <si>
    <t xml:space="preserve">     4544046</t>
  </si>
  <si>
    <t xml:space="preserve"> 4544420</t>
  </si>
  <si>
    <t>BVU_RS18415</t>
  </si>
  <si>
    <t xml:space="preserve">BVU_3671  </t>
  </si>
  <si>
    <t xml:space="preserve">     4544796</t>
  </si>
  <si>
    <t xml:space="preserve"> 4546106</t>
  </si>
  <si>
    <t>BVU_RS18420</t>
  </si>
  <si>
    <t xml:space="preserve">     4546635</t>
  </si>
  <si>
    <t xml:space="preserve"> 4547708</t>
  </si>
  <si>
    <t>DUF6371 domain-containing protein</t>
  </si>
  <si>
    <t>BVU_RS18425</t>
  </si>
  <si>
    <t xml:space="preserve">BVU_3674  </t>
  </si>
  <si>
    <t xml:space="preserve">     4547847</t>
  </si>
  <si>
    <t xml:space="preserve"> 4548155</t>
  </si>
  <si>
    <t>MobC family plasmid mobilization relaxosome protein</t>
  </si>
  <si>
    <t>BVU_RS18430</t>
  </si>
  <si>
    <t xml:space="preserve">BVU_3675  </t>
  </si>
  <si>
    <t xml:space="preserve">     4548145</t>
  </si>
  <si>
    <t xml:space="preserve"> 4549086</t>
  </si>
  <si>
    <t>BVU_RS18435</t>
  </si>
  <si>
    <t xml:space="preserve">BVU_3676  </t>
  </si>
  <si>
    <t xml:space="preserve">     4549121</t>
  </si>
  <si>
    <t xml:space="preserve"> 4549519</t>
  </si>
  <si>
    <t>BVU_RS18440</t>
  </si>
  <si>
    <t xml:space="preserve">BVU_3677  </t>
  </si>
  <si>
    <t xml:space="preserve">     4549701</t>
  </si>
  <si>
    <t xml:space="preserve"> 4550627</t>
  </si>
  <si>
    <t>BVU_RS18445</t>
  </si>
  <si>
    <t xml:space="preserve">BVU_3678  </t>
  </si>
  <si>
    <t xml:space="preserve">     4550722</t>
  </si>
  <si>
    <t xml:space="preserve"> &gt;4551507</t>
  </si>
  <si>
    <t xml:space="preserve"> restriction endonuclease subunit S</t>
  </si>
  <si>
    <t>BVU_RS18455</t>
  </si>
  <si>
    <t xml:space="preserve">BVU_3679  </t>
  </si>
  <si>
    <t xml:space="preserve">     4551579</t>
  </si>
  <si>
    <t xml:space="preserve"> 4551935</t>
  </si>
  <si>
    <t>BVU_RS18460</t>
  </si>
  <si>
    <t xml:space="preserve">     4551919</t>
  </si>
  <si>
    <t xml:space="preserve"> 4552287</t>
  </si>
  <si>
    <t>BVU_RS18465</t>
  </si>
  <si>
    <t xml:space="preserve">BVU_3681  </t>
  </si>
  <si>
    <t xml:space="preserve">     4552363</t>
  </si>
  <si>
    <t xml:space="preserve"> 4553976</t>
  </si>
  <si>
    <t>IS66-like element ISBvu3 family transposase</t>
  </si>
  <si>
    <t>BVU_RS18470</t>
  </si>
  <si>
    <t xml:space="preserve">BVU_3682  </t>
  </si>
  <si>
    <t xml:space="preserve">     &lt;4554083</t>
  </si>
  <si>
    <t>BVU_RS18475</t>
  </si>
  <si>
    <t xml:space="preserve">     4554363</t>
  </si>
  <si>
    <t xml:space="preserve"> 4554884</t>
  </si>
  <si>
    <t>BVU_RS18480</t>
  </si>
  <si>
    <t xml:space="preserve">BVU_3684  </t>
  </si>
  <si>
    <t xml:space="preserve">     4554949</t>
  </si>
  <si>
    <t xml:space="preserve"> 4555542</t>
  </si>
  <si>
    <t>BVU_RS22320</t>
  </si>
  <si>
    <t xml:space="preserve">BVU_3685  </t>
  </si>
  <si>
    <t xml:space="preserve">     4555535</t>
  </si>
  <si>
    <t xml:space="preserve"> 4556611</t>
  </si>
  <si>
    <t>BVU_RS18490</t>
  </si>
  <si>
    <t xml:space="preserve">BVU_3686  </t>
  </si>
  <si>
    <t xml:space="preserve">     4556620</t>
  </si>
  <si>
    <t xml:space="preserve"> 4558032</t>
  </si>
  <si>
    <t>BVU_RS18495</t>
  </si>
  <si>
    <t xml:space="preserve">BVU_3687  </t>
  </si>
  <si>
    <t xml:space="preserve">     4558051</t>
  </si>
  <si>
    <t xml:space="preserve"> 4559604</t>
  </si>
  <si>
    <t xml:space="preserve">2.1.1.72  </t>
  </si>
  <si>
    <t>BVU_RS18500</t>
  </si>
  <si>
    <t xml:space="preserve">BVU_3688  </t>
  </si>
  <si>
    <t xml:space="preserve">     4559611</t>
  </si>
  <si>
    <t xml:space="preserve"> 4562439</t>
  </si>
  <si>
    <t>type I restriction endonuclease subunit R</t>
  </si>
  <si>
    <t>BVU_RS18505</t>
  </si>
  <si>
    <t xml:space="preserve">BVU_3689  </t>
  </si>
  <si>
    <t xml:space="preserve">     4562556</t>
  </si>
  <si>
    <t xml:space="preserve"> 4562765</t>
  </si>
  <si>
    <t>BVU_RS18510</t>
  </si>
  <si>
    <t xml:space="preserve">BVU_3690  </t>
  </si>
  <si>
    <t xml:space="preserve">     4562870</t>
  </si>
  <si>
    <t xml:space="preserve"> 4564234</t>
  </si>
  <si>
    <t>BVU_RS18515</t>
  </si>
  <si>
    <t xml:space="preserve">BVU_3691  </t>
  </si>
  <si>
    <t xml:space="preserve">     4564237</t>
  </si>
  <si>
    <t xml:space="preserve"> 4564587</t>
  </si>
  <si>
    <t>STAS-like domain-containing protein</t>
  </si>
  <si>
    <t>BVU_RS18520</t>
  </si>
  <si>
    <t xml:space="preserve">BVU_3692  </t>
  </si>
  <si>
    <t xml:space="preserve">     4564590</t>
  </si>
  <si>
    <t xml:space="preserve"> 4565183</t>
  </si>
  <si>
    <t>BVU_RS18525</t>
  </si>
  <si>
    <t xml:space="preserve">     4565286</t>
  </si>
  <si>
    <t xml:space="preserve"> 4565489</t>
  </si>
  <si>
    <t>antitoxin VbhA family protein</t>
  </si>
  <si>
    <t>BVU_RS18530</t>
  </si>
  <si>
    <t xml:space="preserve">BVU_3693  </t>
  </si>
  <si>
    <t xml:space="preserve">     4565620</t>
  </si>
  <si>
    <t xml:space="preserve"> 4566549</t>
  </si>
  <si>
    <t>HipA domain-containing protein</t>
  </si>
  <si>
    <t>BVU_RS18535</t>
  </si>
  <si>
    <t xml:space="preserve">BVU_3694  </t>
  </si>
  <si>
    <t xml:space="preserve">     4566542</t>
  </si>
  <si>
    <t xml:space="preserve"> 4566880</t>
  </si>
  <si>
    <t>HipA N-terminal domain-containing protein</t>
  </si>
  <si>
    <t>BVU_RS18540</t>
  </si>
  <si>
    <t xml:space="preserve">BVU_3695  </t>
  </si>
  <si>
    <t xml:space="preserve">     4566877</t>
  </si>
  <si>
    <t xml:space="preserve"> 4567083</t>
  </si>
  <si>
    <t>BVU_RS18550</t>
  </si>
  <si>
    <t xml:space="preserve">BVU_3698  </t>
  </si>
  <si>
    <t xml:space="preserve">     4567993</t>
  </si>
  <si>
    <t xml:space="preserve"> &gt;4569330</t>
  </si>
  <si>
    <t>BVU_RS18555</t>
  </si>
  <si>
    <t xml:space="preserve">BVU_3699  </t>
  </si>
  <si>
    <t xml:space="preserve">     4569478</t>
  </si>
  <si>
    <t xml:space="preserve"> 4570494</t>
  </si>
  <si>
    <t>BVU_RS18560</t>
  </si>
  <si>
    <t xml:space="preserve">BVU_3700  </t>
  </si>
  <si>
    <t xml:space="preserve">     4570536</t>
  </si>
  <si>
    <t xml:space="preserve"> 4572872</t>
  </si>
  <si>
    <t>BVU_RS18565</t>
  </si>
  <si>
    <t xml:space="preserve">BVU_3702  </t>
  </si>
  <si>
    <t xml:space="preserve">     4573409</t>
  </si>
  <si>
    <t xml:space="preserve"> 4573930</t>
  </si>
  <si>
    <t>BVU_RS18570</t>
  </si>
  <si>
    <t xml:space="preserve">BVU_3703  </t>
  </si>
  <si>
    <t xml:space="preserve">     4573936</t>
  </si>
  <si>
    <t xml:space="preserve"> 4575216</t>
  </si>
  <si>
    <t>BVU_RS18575</t>
  </si>
  <si>
    <t xml:space="preserve">BVU_3704  </t>
  </si>
  <si>
    <t xml:space="preserve">     4575213</t>
  </si>
  <si>
    <t xml:space="preserve"> 4575617</t>
  </si>
  <si>
    <t>BVU_RS18585</t>
  </si>
  <si>
    <t xml:space="preserve">BVU_3705  </t>
  </si>
  <si>
    <t xml:space="preserve">     4576030</t>
  </si>
  <si>
    <t xml:space="preserve"> 4577634</t>
  </si>
  <si>
    <t>BVU_RS18590</t>
  </si>
  <si>
    <t xml:space="preserve">BVU_3706  </t>
  </si>
  <si>
    <t xml:space="preserve">     4577654</t>
  </si>
  <si>
    <t xml:space="preserve"> 4580651</t>
  </si>
  <si>
    <t>BVU_RS18595</t>
  </si>
  <si>
    <t xml:space="preserve">BVU_3708  </t>
  </si>
  <si>
    <t xml:space="preserve">     4580739</t>
  </si>
  <si>
    <t xml:space="preserve"> 4581203</t>
  </si>
  <si>
    <t>beta-barrel fold lipoprotein</t>
  </si>
  <si>
    <t>BVU_RS18600</t>
  </si>
  <si>
    <t xml:space="preserve">BVU_3709  </t>
  </si>
  <si>
    <t xml:space="preserve">     4582038</t>
  </si>
  <si>
    <t xml:space="preserve"> 4582229</t>
  </si>
  <si>
    <t>BVU_RS18605</t>
  </si>
  <si>
    <t xml:space="preserve">BVU_3710  </t>
  </si>
  <si>
    <t xml:space="preserve">     4582462</t>
  </si>
  <si>
    <t xml:space="preserve"> 4585557</t>
  </si>
  <si>
    <t>BVU_RS18610</t>
  </si>
  <si>
    <t xml:space="preserve">BVU_3711  </t>
  </si>
  <si>
    <t xml:space="preserve">     4585586</t>
  </si>
  <si>
    <t xml:space="preserve"> 4587223</t>
  </si>
  <si>
    <t>BVU_RS18615</t>
  </si>
  <si>
    <t xml:space="preserve">BVU_3712  </t>
  </si>
  <si>
    <t xml:space="preserve">     4587390</t>
  </si>
  <si>
    <t xml:space="preserve"> 4587794</t>
  </si>
  <si>
    <t>BVU_RS18620</t>
  </si>
  <si>
    <t xml:space="preserve">BVU_3713  </t>
  </si>
  <si>
    <t xml:space="preserve">     4587800</t>
  </si>
  <si>
    <t xml:space="preserve"> 4589155</t>
  </si>
  <si>
    <t>BVU_RS18625</t>
  </si>
  <si>
    <t xml:space="preserve">BVU_3714  </t>
  </si>
  <si>
    <t xml:space="preserve">     4589294</t>
  </si>
  <si>
    <t xml:space="preserve"> 4592536</t>
  </si>
  <si>
    <t>BVU_RS18630</t>
  </si>
  <si>
    <t xml:space="preserve">BVU_3715  </t>
  </si>
  <si>
    <t xml:space="preserve">     4592560</t>
  </si>
  <si>
    <t xml:space="preserve"> 4592880</t>
  </si>
  <si>
    <t>BVU_RS18635</t>
  </si>
  <si>
    <t xml:space="preserve">BVU_3716  </t>
  </si>
  <si>
    <t xml:space="preserve">     4592948</t>
  </si>
  <si>
    <t xml:space="preserve"> 4594552</t>
  </si>
  <si>
    <t>BVU_RS18640</t>
  </si>
  <si>
    <t xml:space="preserve">BVU_3717  </t>
  </si>
  <si>
    <t xml:space="preserve">     4594838</t>
  </si>
  <si>
    <t xml:space="preserve"> 4595146</t>
  </si>
  <si>
    <t>BVU_RS18645</t>
  </si>
  <si>
    <t xml:space="preserve">BVU_3718  </t>
  </si>
  <si>
    <t xml:space="preserve">     4595241</t>
  </si>
  <si>
    <t xml:space="preserve"> 4595600</t>
  </si>
  <si>
    <t>BVU_RS18650</t>
  </si>
  <si>
    <t xml:space="preserve">BVU_3719  </t>
  </si>
  <si>
    <t xml:space="preserve">     4595613</t>
  </si>
  <si>
    <t xml:space="preserve"> 4596848</t>
  </si>
  <si>
    <t>BVU_RS18655</t>
  </si>
  <si>
    <t xml:space="preserve">BVU_3720  </t>
  </si>
  <si>
    <t xml:space="preserve">     4597192</t>
  </si>
  <si>
    <t xml:space="preserve"> 4598097</t>
  </si>
  <si>
    <t>BVU_RS18660</t>
  </si>
  <si>
    <t xml:space="preserve">BVU_3721  </t>
  </si>
  <si>
    <t xml:space="preserve">     4598467</t>
  </si>
  <si>
    <t xml:space="preserve"> 4599192</t>
  </si>
  <si>
    <t>BVU_RS18665</t>
  </si>
  <si>
    <t xml:space="preserve">BVU_3722  </t>
  </si>
  <si>
    <t xml:space="preserve">     4599506</t>
  </si>
  <si>
    <t xml:space="preserve"> 4600405</t>
  </si>
  <si>
    <t>BVU_RS18670</t>
  </si>
  <si>
    <t xml:space="preserve">BVU_3723  </t>
  </si>
  <si>
    <t xml:space="preserve">     4600531</t>
  </si>
  <si>
    <t xml:space="preserve"> 4601616</t>
  </si>
  <si>
    <t>BVU_RS18675</t>
  </si>
  <si>
    <t xml:space="preserve">BVU_3724  </t>
  </si>
  <si>
    <t xml:space="preserve">     4602021</t>
  </si>
  <si>
    <t xml:space="preserve"> 4602647</t>
  </si>
  <si>
    <t>Type 1 glutamine amidotransferase-like domain-containing protein</t>
  </si>
  <si>
    <t>BVU_RS18680</t>
  </si>
  <si>
    <t xml:space="preserve">BVU_3725  </t>
  </si>
  <si>
    <t xml:space="preserve">     4602941</t>
  </si>
  <si>
    <t xml:space="preserve"> 4603696</t>
  </si>
  <si>
    <t>BVU_RS18685</t>
  </si>
  <si>
    <t xml:space="preserve">BVU_3726  </t>
  </si>
  <si>
    <t xml:space="preserve">     4603732</t>
  </si>
  <si>
    <t xml:space="preserve"> 4604682</t>
  </si>
  <si>
    <t>BVU_RS18690</t>
  </si>
  <si>
    <t xml:space="preserve">BVU_3727  </t>
  </si>
  <si>
    <t xml:space="preserve">     4604679</t>
  </si>
  <si>
    <t xml:space="preserve"> 4605092</t>
  </si>
  <si>
    <t>plasmid mobilization relaxosome protein MobC</t>
  </si>
  <si>
    <t>BVU_RS18695</t>
  </si>
  <si>
    <t xml:space="preserve">BVU_3728  </t>
  </si>
  <si>
    <t xml:space="preserve">     4605277</t>
  </si>
  <si>
    <t xml:space="preserve"> 4605768</t>
  </si>
  <si>
    <t>BVU_RS18705</t>
  </si>
  <si>
    <t xml:space="preserve">BVU_3730  </t>
  </si>
  <si>
    <t xml:space="preserve">     4606166</t>
  </si>
  <si>
    <t xml:space="preserve"> 4606477</t>
  </si>
  <si>
    <t>BVU_RS18710</t>
  </si>
  <si>
    <t xml:space="preserve">BVU_3731  </t>
  </si>
  <si>
    <t xml:space="preserve">     4606560</t>
  </si>
  <si>
    <t xml:space="preserve"> 4606868</t>
  </si>
  <si>
    <t>BVU_RS18715</t>
  </si>
  <si>
    <t xml:space="preserve">BVU_3732  </t>
  </si>
  <si>
    <t xml:space="preserve">     4607097</t>
  </si>
  <si>
    <t xml:space="preserve"> 4607459</t>
  </si>
  <si>
    <t>BVU_RS18720</t>
  </si>
  <si>
    <t xml:space="preserve">BVU_3733  </t>
  </si>
  <si>
    <t xml:space="preserve">     4607456</t>
  </si>
  <si>
    <t xml:space="preserve"> 4608679</t>
  </si>
  <si>
    <t>BVU_RS18725</t>
  </si>
  <si>
    <t xml:space="preserve">BVU_3734  </t>
  </si>
  <si>
    <t xml:space="preserve">     4608711</t>
  </si>
  <si>
    <t xml:space="preserve"> 4609949</t>
  </si>
  <si>
    <t>BVU_RS21940</t>
  </si>
  <si>
    <t xml:space="preserve">     &lt;4610240</t>
  </si>
  <si>
    <t xml:space="preserve"> tyrosine-type recombinase/integrase</t>
  </si>
  <si>
    <t>BVU_RS18730</t>
  </si>
  <si>
    <t xml:space="preserve">BVU_3735  </t>
  </si>
  <si>
    <t xml:space="preserve">     4610701</t>
  </si>
  <si>
    <t xml:space="preserve"> 4611489</t>
  </si>
  <si>
    <t>BVU_RS18735</t>
  </si>
  <si>
    <t xml:space="preserve">BVU_3736  </t>
  </si>
  <si>
    <t xml:space="preserve">     4611590</t>
  </si>
  <si>
    <t xml:space="preserve"> 4611955</t>
  </si>
  <si>
    <t>BVU_RS18740</t>
  </si>
  <si>
    <t xml:space="preserve">     4611940</t>
  </si>
  <si>
    <t xml:space="preserve"> 4613164</t>
  </si>
  <si>
    <t>BVU_RS18745</t>
  </si>
  <si>
    <t xml:space="preserve">BVU_3739  </t>
  </si>
  <si>
    <t xml:space="preserve">     4613298</t>
  </si>
  <si>
    <t xml:space="preserve"> 4614152</t>
  </si>
  <si>
    <t>restriction endonuclease</t>
  </si>
  <si>
    <t>BVU_RS18750</t>
  </si>
  <si>
    <t xml:space="preserve">BVU_3740  </t>
  </si>
  <si>
    <t xml:space="preserve">     4614344</t>
  </si>
  <si>
    <t xml:space="preserve"> 4614547</t>
  </si>
  <si>
    <t>BVU_RS18755</t>
  </si>
  <si>
    <t xml:space="preserve">     4614578</t>
  </si>
  <si>
    <t xml:space="preserve"> 4615012</t>
  </si>
  <si>
    <t>BVU_RS18760</t>
  </si>
  <si>
    <t xml:space="preserve">BVU_3741  </t>
  </si>
  <si>
    <t xml:space="preserve">     4615002</t>
  </si>
  <si>
    <t xml:space="preserve"> 4618670</t>
  </si>
  <si>
    <t>DUF6079 family protein</t>
  </si>
  <si>
    <t>BVU_RS18765</t>
  </si>
  <si>
    <t xml:space="preserve">BVU_3742  </t>
  </si>
  <si>
    <t xml:space="preserve">     4618685</t>
  </si>
  <si>
    <t xml:space="preserve"> 4621330</t>
  </si>
  <si>
    <t>N6-adenine specific methyltransferase</t>
  </si>
  <si>
    <t>BVU_RS18770</t>
  </si>
  <si>
    <t xml:space="preserve">BVU_3743  </t>
  </si>
  <si>
    <t xml:space="preserve">     4621352</t>
  </si>
  <si>
    <t xml:space="preserve"> 4622929</t>
  </si>
  <si>
    <t>BVU_RS18775</t>
  </si>
  <si>
    <t xml:space="preserve">BVU_3744  </t>
  </si>
  <si>
    <t xml:space="preserve">     4622926</t>
  </si>
  <si>
    <t xml:space="preserve"> 4625691</t>
  </si>
  <si>
    <t>SNF2-related protein</t>
  </si>
  <si>
    <t>BVU_RS18780</t>
  </si>
  <si>
    <t xml:space="preserve">BVU_3745  </t>
  </si>
  <si>
    <t xml:space="preserve">     4625684</t>
  </si>
  <si>
    <t xml:space="preserve"> 4627168</t>
  </si>
  <si>
    <t>PglZ domain-containing protein</t>
  </si>
  <si>
    <t>BVU_RS18785</t>
  </si>
  <si>
    <t xml:space="preserve">BVU_3746  </t>
  </si>
  <si>
    <t xml:space="preserve">     4627170</t>
  </si>
  <si>
    <t xml:space="preserve"> 4627784</t>
  </si>
  <si>
    <t>BVU_RS18790</t>
  </si>
  <si>
    <t xml:space="preserve">BVU_3747  </t>
  </si>
  <si>
    <t xml:space="preserve">     4627859</t>
  </si>
  <si>
    <t xml:space="preserve"> 4628191</t>
  </si>
  <si>
    <t>BVU_RS18795</t>
  </si>
  <si>
    <t xml:space="preserve">BVU_3748  </t>
  </si>
  <si>
    <t xml:space="preserve">     4628195</t>
  </si>
  <si>
    <t xml:space="preserve"> 4630843</t>
  </si>
  <si>
    <t>BVU_RS18800</t>
  </si>
  <si>
    <t xml:space="preserve">BVU_3749  </t>
  </si>
  <si>
    <t xml:space="preserve">     4630859</t>
  </si>
  <si>
    <t xml:space="preserve"> 4633078</t>
  </si>
  <si>
    <t>BVU_RS18805</t>
  </si>
  <si>
    <t xml:space="preserve">BVU_3750  </t>
  </si>
  <si>
    <t xml:space="preserve">     4633147</t>
  </si>
  <si>
    <t xml:space="preserve"> 4634484</t>
  </si>
  <si>
    <t>BVU_RS18810</t>
  </si>
  <si>
    <t xml:space="preserve">BVU_3751  </t>
  </si>
  <si>
    <t xml:space="preserve">     4634689</t>
  </si>
  <si>
    <t xml:space="preserve"> 4635735</t>
  </si>
  <si>
    <t>BVU_RS18815</t>
  </si>
  <si>
    <t xml:space="preserve">BVU_3752  </t>
  </si>
  <si>
    <t xml:space="preserve">     4636596</t>
  </si>
  <si>
    <t xml:space="preserve"> 4637774</t>
  </si>
  <si>
    <t>DUF6361 family protein</t>
  </si>
  <si>
    <t>BVU_RS18820</t>
  </si>
  <si>
    <t xml:space="preserve">BVU_3753  </t>
  </si>
  <si>
    <t xml:space="preserve">     4637767</t>
  </si>
  <si>
    <t xml:space="preserve"> 4639554</t>
  </si>
  <si>
    <t>phospholipase D family protein</t>
  </si>
  <si>
    <t>BVU_RS18825</t>
  </si>
  <si>
    <t xml:space="preserve">BVU_3754  </t>
  </si>
  <si>
    <t xml:space="preserve">     4639551</t>
  </si>
  <si>
    <t xml:space="preserve"> 4642493</t>
  </si>
  <si>
    <t>BVU_RS18830</t>
  </si>
  <si>
    <t xml:space="preserve">BVU_3755  </t>
  </si>
  <si>
    <t xml:space="preserve">     4643912</t>
  </si>
  <si>
    <t xml:space="preserve"> 4644211</t>
  </si>
  <si>
    <t>BVU_RS18835</t>
  </si>
  <si>
    <t xml:space="preserve">BVU_3756  </t>
  </si>
  <si>
    <t xml:space="preserve">     4644603</t>
  </si>
  <si>
    <t xml:space="preserve"> 4645169</t>
  </si>
  <si>
    <t>YdeI/OmpD-associated family protein</t>
  </si>
  <si>
    <t>BVU_RS18840</t>
  </si>
  <si>
    <t xml:space="preserve">BVU_3757  </t>
  </si>
  <si>
    <t xml:space="preserve">     4645431</t>
  </si>
  <si>
    <t xml:space="preserve"> 4646720</t>
  </si>
  <si>
    <t>BVU_RS18845</t>
  </si>
  <si>
    <t xml:space="preserve">BVU_3758  </t>
  </si>
  <si>
    <t xml:space="preserve">     4646769</t>
  </si>
  <si>
    <t xml:space="preserve"> 4648271</t>
  </si>
  <si>
    <t>type II toxin-antitoxin system HipA family toxin</t>
  </si>
  <si>
    <t>BVU_RS18850</t>
  </si>
  <si>
    <t xml:space="preserve">BVU_3759  </t>
  </si>
  <si>
    <t xml:space="preserve">     4648280</t>
  </si>
  <si>
    <t xml:space="preserve"> 4648588</t>
  </si>
  <si>
    <t>BVU_RS18855</t>
  </si>
  <si>
    <t xml:space="preserve">BVU_3760  </t>
  </si>
  <si>
    <t xml:space="preserve">     4648877</t>
  </si>
  <si>
    <t xml:space="preserve"> 4650193</t>
  </si>
  <si>
    <t>BVU_RS18860</t>
  </si>
  <si>
    <t xml:space="preserve">BVU_3761  </t>
  </si>
  <si>
    <t xml:space="preserve">     4650202</t>
  </si>
  <si>
    <t xml:space="preserve"> 4650972</t>
  </si>
  <si>
    <t>BVU_RS18865</t>
  </si>
  <si>
    <t xml:space="preserve">BVU_3762  </t>
  </si>
  <si>
    <t xml:space="preserve">     4650977</t>
  </si>
  <si>
    <t xml:space="preserve"> 4651561</t>
  </si>
  <si>
    <t>BVU_RS18875</t>
  </si>
  <si>
    <t xml:space="preserve">BVU_3764  </t>
  </si>
  <si>
    <t xml:space="preserve">     4652068</t>
  </si>
  <si>
    <t xml:space="preserve"> 4652496</t>
  </si>
  <si>
    <t>BVU_RS18880</t>
  </si>
  <si>
    <t xml:space="preserve">BVU_3766  </t>
  </si>
  <si>
    <t xml:space="preserve">     4653269</t>
  </si>
  <si>
    <t xml:space="preserve"> 4654627</t>
  </si>
  <si>
    <t>BVU_RS18885</t>
  </si>
  <si>
    <t xml:space="preserve">BVU_3767  </t>
  </si>
  <si>
    <t xml:space="preserve">     4654863</t>
  </si>
  <si>
    <t xml:space="preserve"> &gt;4656063</t>
  </si>
  <si>
    <t xml:space="preserve"> IS21 family transposase</t>
  </si>
  <si>
    <t>BVU_RS18895</t>
  </si>
  <si>
    <t xml:space="preserve">BVU_3769  </t>
  </si>
  <si>
    <t xml:space="preserve">     4656096</t>
  </si>
  <si>
    <t xml:space="preserve"> 4656902</t>
  </si>
  <si>
    <t>BVU_RS18900</t>
  </si>
  <si>
    <t xml:space="preserve">BVU_3770  </t>
  </si>
  <si>
    <t xml:space="preserve">     4656938</t>
  </si>
  <si>
    <t xml:space="preserve"> 4657984</t>
  </si>
  <si>
    <t>alcohol dehydrogenase</t>
  </si>
  <si>
    <t>BVU_RS18905</t>
  </si>
  <si>
    <t xml:space="preserve">BVU_3771  </t>
  </si>
  <si>
    <t xml:space="preserve">     4658313</t>
  </si>
  <si>
    <t xml:space="preserve"> 4658750</t>
  </si>
  <si>
    <t>BVU_RS18910</t>
  </si>
  <si>
    <t xml:space="preserve">BVU_3772  </t>
  </si>
  <si>
    <t xml:space="preserve">     4659145</t>
  </si>
  <si>
    <t xml:space="preserve"> 4659534</t>
  </si>
  <si>
    <t>BVU_RS18915</t>
  </si>
  <si>
    <t xml:space="preserve">BVU_3773  </t>
  </si>
  <si>
    <t xml:space="preserve">     4659551</t>
  </si>
  <si>
    <t xml:space="preserve"> 4660426</t>
  </si>
  <si>
    <t>BVU_RS18920</t>
  </si>
  <si>
    <t xml:space="preserve">BVU_3774  </t>
  </si>
  <si>
    <t xml:space="preserve">     4660469</t>
  </si>
  <si>
    <t xml:space="preserve"> 4661410</t>
  </si>
  <si>
    <t>BVU_RS18925</t>
  </si>
  <si>
    <t xml:space="preserve">BVU_3775  </t>
  </si>
  <si>
    <t xml:space="preserve">     4661601</t>
  </si>
  <si>
    <t xml:space="preserve"> 4662065</t>
  </si>
  <si>
    <t>MaoC family dehydratase</t>
  </si>
  <si>
    <t>BVU_RS21945</t>
  </si>
  <si>
    <t xml:space="preserve">     4662163</t>
  </si>
  <si>
    <t xml:space="preserve"> 4662456</t>
  </si>
  <si>
    <t>nitrous oxide-stimulated promoter family protein</t>
  </si>
  <si>
    <t>BVU_RS21950</t>
  </si>
  <si>
    <t xml:space="preserve">     4662462</t>
  </si>
  <si>
    <t xml:space="preserve"> 4662815</t>
  </si>
  <si>
    <t>MGMT family protein</t>
  </si>
  <si>
    <t>BVU_RS18930</t>
  </si>
  <si>
    <t xml:space="preserve">BVU_3777  </t>
  </si>
  <si>
    <t xml:space="preserve">     4662765</t>
  </si>
  <si>
    <t xml:space="preserve"> 4663238</t>
  </si>
  <si>
    <t>BVU_RS18935</t>
  </si>
  <si>
    <t xml:space="preserve">     4663449</t>
  </si>
  <si>
    <t xml:space="preserve"> 4663655</t>
  </si>
  <si>
    <t>BVU_RS18940</t>
  </si>
  <si>
    <t xml:space="preserve">BVU_3778  </t>
  </si>
  <si>
    <t xml:space="preserve">     4663843</t>
  </si>
  <si>
    <t xml:space="preserve"> 4664157</t>
  </si>
  <si>
    <t>BVU_RS18945</t>
  </si>
  <si>
    <t xml:space="preserve">BVU_3779  </t>
  </si>
  <si>
    <t xml:space="preserve">     4664205</t>
  </si>
  <si>
    <t xml:space="preserve"> 4665827</t>
  </si>
  <si>
    <t>BVU_RS18950</t>
  </si>
  <si>
    <t xml:space="preserve">BVU_3780  </t>
  </si>
  <si>
    <t xml:space="preserve">     4665893</t>
  </si>
  <si>
    <t xml:space="preserve"> 4667254</t>
  </si>
  <si>
    <t>BVU_RS18955</t>
  </si>
  <si>
    <t xml:space="preserve">BVU_3781  </t>
  </si>
  <si>
    <t xml:space="preserve">     4667380</t>
  </si>
  <si>
    <t xml:space="preserve"> 4668888</t>
  </si>
  <si>
    <t>BVU_RS18960</t>
  </si>
  <si>
    <t xml:space="preserve">BVU_3782  </t>
  </si>
  <si>
    <t xml:space="preserve">     4669383</t>
  </si>
  <si>
    <t xml:space="preserve"> 4670582</t>
  </si>
  <si>
    <t>BVU_RS18965</t>
  </si>
  <si>
    <t xml:space="preserve">BVU_3783  </t>
  </si>
  <si>
    <t xml:space="preserve">     4670649</t>
  </si>
  <si>
    <t xml:space="preserve"> 4673750</t>
  </si>
  <si>
    <t>BVU_RS18970</t>
  </si>
  <si>
    <t xml:space="preserve">BVU_3784  </t>
  </si>
  <si>
    <t xml:space="preserve">     4673772</t>
  </si>
  <si>
    <t xml:space="preserve"> 4675145</t>
  </si>
  <si>
    <t>BVU_RS18975</t>
  </si>
  <si>
    <t xml:space="preserve">BVU_3785  </t>
  </si>
  <si>
    <t xml:space="preserve">     4675184</t>
  </si>
  <si>
    <t xml:space="preserve"> 4676395</t>
  </si>
  <si>
    <t>BVU_RS18980</t>
  </si>
  <si>
    <t xml:space="preserve">BVU_3786  </t>
  </si>
  <si>
    <t xml:space="preserve">     4676498</t>
  </si>
  <si>
    <t xml:space="preserve"> 4677676</t>
  </si>
  <si>
    <t>BVU_RS18985</t>
  </si>
  <si>
    <t xml:space="preserve">BVU_3787  </t>
  </si>
  <si>
    <t xml:space="preserve">     4677719</t>
  </si>
  <si>
    <t xml:space="preserve"> 4681264</t>
  </si>
  <si>
    <t>nifJ</t>
  </si>
  <si>
    <t>pyruvate:ferredoxin (flavodoxin) oxidoreductase</t>
  </si>
  <si>
    <t>BVU_RS18990</t>
  </si>
  <si>
    <t xml:space="preserve">BVU_3788  </t>
  </si>
  <si>
    <t xml:space="preserve">     4681481</t>
  </si>
  <si>
    <t xml:space="preserve"> 4682998</t>
  </si>
  <si>
    <t xml:space="preserve">3.1.6.1  </t>
  </si>
  <si>
    <t>BVU_RS19000</t>
  </si>
  <si>
    <t xml:space="preserve">BVU_3790  </t>
  </si>
  <si>
    <t xml:space="preserve">     4683702</t>
  </si>
  <si>
    <t xml:space="preserve"> 4684478</t>
  </si>
  <si>
    <t>BVU_RS19005</t>
  </si>
  <si>
    <t xml:space="preserve">BVU_3791  </t>
  </si>
  <si>
    <t xml:space="preserve">     4684494</t>
  </si>
  <si>
    <t xml:space="preserve"> 4684736</t>
  </si>
  <si>
    <t>BVU_RS19010</t>
  </si>
  <si>
    <t xml:space="preserve">BVU_3792  </t>
  </si>
  <si>
    <t xml:space="preserve">     4685203</t>
  </si>
  <si>
    <t xml:space="preserve"> 4686858</t>
  </si>
  <si>
    <t>BVU_RS19015</t>
  </si>
  <si>
    <t xml:space="preserve">BVU_3793  </t>
  </si>
  <si>
    <t xml:space="preserve">     4687070</t>
  </si>
  <si>
    <t xml:space="preserve"> 4688281</t>
  </si>
  <si>
    <t>BVU_RS19020</t>
  </si>
  <si>
    <t xml:space="preserve">BVU_3794  </t>
  </si>
  <si>
    <t xml:space="preserve">     4688300</t>
  </si>
  <si>
    <t xml:space="preserve"> 4690147</t>
  </si>
  <si>
    <t>WG repeat-containing protein</t>
  </si>
  <si>
    <t>BVU_RS19025</t>
  </si>
  <si>
    <t xml:space="preserve">BVU_3795  </t>
  </si>
  <si>
    <t xml:space="preserve">     4690159</t>
  </si>
  <si>
    <t xml:space="preserve"> 4691094</t>
  </si>
  <si>
    <t>BVU_RS19030</t>
  </si>
  <si>
    <t xml:space="preserve">BVU_3796  </t>
  </si>
  <si>
    <t xml:space="preserve">     4691102</t>
  </si>
  <si>
    <t xml:space="preserve"> 4692052</t>
  </si>
  <si>
    <t>DUF6175 family protein</t>
  </si>
  <si>
    <t>BVU_RS19035</t>
  </si>
  <si>
    <t xml:space="preserve">BVU_3797  </t>
  </si>
  <si>
    <t xml:space="preserve">     4692065</t>
  </si>
  <si>
    <t xml:space="preserve"> 4692550</t>
  </si>
  <si>
    <t>BVU_RS19040</t>
  </si>
  <si>
    <t xml:space="preserve">BVU_3798  </t>
  </si>
  <si>
    <t xml:space="preserve">     4692701</t>
  </si>
  <si>
    <t xml:space="preserve"> 4693195</t>
  </si>
  <si>
    <t>BVU_RS19045</t>
  </si>
  <si>
    <t xml:space="preserve">BVU_3799  </t>
  </si>
  <si>
    <t xml:space="preserve">     4693218</t>
  </si>
  <si>
    <t xml:space="preserve"> 4694912</t>
  </si>
  <si>
    <t>BVU_RS19050</t>
  </si>
  <si>
    <t xml:space="preserve">BVU_3800  </t>
  </si>
  <si>
    <t xml:space="preserve">     4695178</t>
  </si>
  <si>
    <t xml:space="preserve"> 4695942</t>
  </si>
  <si>
    <t>BVU_RS19055</t>
  </si>
  <si>
    <t xml:space="preserve">BVU_3801  </t>
  </si>
  <si>
    <t xml:space="preserve">     4696070</t>
  </si>
  <si>
    <t xml:space="preserve"> 4698121</t>
  </si>
  <si>
    <t>BVU_RS19060</t>
  </si>
  <si>
    <t xml:space="preserve">BVU_3802  </t>
  </si>
  <si>
    <t xml:space="preserve">     4698288</t>
  </si>
  <si>
    <t xml:space="preserve"> 4699163</t>
  </si>
  <si>
    <t>aldose 1-epimerase family protein</t>
  </si>
  <si>
    <t>BVU_RS19065</t>
  </si>
  <si>
    <t xml:space="preserve">BVU_3803  </t>
  </si>
  <si>
    <t xml:space="preserve">     4699212</t>
  </si>
  <si>
    <t xml:space="preserve"> 4700132</t>
  </si>
  <si>
    <t>BVU_RS19070</t>
  </si>
  <si>
    <t xml:space="preserve">BVU_3804  </t>
  </si>
  <si>
    <t xml:space="preserve">     4700315</t>
  </si>
  <si>
    <t xml:space="preserve"> 4702060</t>
  </si>
  <si>
    <t>phospho-sugar mutase</t>
  </si>
  <si>
    <t>BVU_RS19075</t>
  </si>
  <si>
    <t xml:space="preserve">BVU_3805  </t>
  </si>
  <si>
    <t xml:space="preserve">     4702374</t>
  </si>
  <si>
    <t xml:space="preserve"> 4704014</t>
  </si>
  <si>
    <t>C69 family dipeptidase</t>
  </si>
  <si>
    <t>BVU_RS19080</t>
  </si>
  <si>
    <t xml:space="preserve">BVU_3806  </t>
  </si>
  <si>
    <t xml:space="preserve">     4704057</t>
  </si>
  <si>
    <t xml:space="preserve"> 4705727</t>
  </si>
  <si>
    <t>BVU_RS19085</t>
  </si>
  <si>
    <t xml:space="preserve">BVU_3807  </t>
  </si>
  <si>
    <t xml:space="preserve">     4705921</t>
  </si>
  <si>
    <t xml:space="preserve"> 4707012</t>
  </si>
  <si>
    <t>ald</t>
  </si>
  <si>
    <t xml:space="preserve">1.4.1.1  </t>
  </si>
  <si>
    <t>alanine dehydrogenase</t>
  </si>
  <si>
    <t>BVU_RS19090</t>
  </si>
  <si>
    <t xml:space="preserve">BVU_3808  </t>
  </si>
  <si>
    <t xml:space="preserve">     4707099</t>
  </si>
  <si>
    <t xml:space="preserve"> 4707929</t>
  </si>
  <si>
    <t>tatC</t>
  </si>
  <si>
    <t>twin-arginine translocase subunit TatC</t>
  </si>
  <si>
    <t>BVU_RS19095</t>
  </si>
  <si>
    <t xml:space="preserve">     4707936</t>
  </si>
  <si>
    <t xml:space="preserve"> 4708139</t>
  </si>
  <si>
    <t>twin-arginine translocase TatA/TatE family subunit</t>
  </si>
  <si>
    <t>BVU_RS19100</t>
  </si>
  <si>
    <t xml:space="preserve">BVU_3809  </t>
  </si>
  <si>
    <t xml:space="preserve">     4708287</t>
  </si>
  <si>
    <t xml:space="preserve"> 4708796</t>
  </si>
  <si>
    <t>BVU_RS19105</t>
  </si>
  <si>
    <t xml:space="preserve">BVU_3810  </t>
  </si>
  <si>
    <t xml:space="preserve">     4708930</t>
  </si>
  <si>
    <t xml:space="preserve"> 4709412</t>
  </si>
  <si>
    <t>BVU_RS19110</t>
  </si>
  <si>
    <t xml:space="preserve">BVU_3811  </t>
  </si>
  <si>
    <t xml:space="preserve">     4709490</t>
  </si>
  <si>
    <t xml:space="preserve"> 4710779</t>
  </si>
  <si>
    <t>DUF4010 domain-containing protein</t>
  </si>
  <si>
    <t>BVU_RS19115</t>
  </si>
  <si>
    <t xml:space="preserve">BVU_3812  </t>
  </si>
  <si>
    <t xml:space="preserve">     4710871</t>
  </si>
  <si>
    <t xml:space="preserve"> 4711857</t>
  </si>
  <si>
    <t>putative sulfate exporter family transporter</t>
  </si>
  <si>
    <t>BVU_RS19120</t>
  </si>
  <si>
    <t xml:space="preserve">BVU_3813  </t>
  </si>
  <si>
    <t xml:space="preserve">     4711946</t>
  </si>
  <si>
    <t xml:space="preserve"> 4712842</t>
  </si>
  <si>
    <t>LysR substrate-binding domain-containing protein</t>
  </si>
  <si>
    <t>BVU_RS19125</t>
  </si>
  <si>
    <t xml:space="preserve">BVU_3814  </t>
  </si>
  <si>
    <t xml:space="preserve">     4712855</t>
  </si>
  <si>
    <t xml:space="preserve"> 4713436</t>
  </si>
  <si>
    <t>BVU_RS19130</t>
  </si>
  <si>
    <t xml:space="preserve">BVU_3815  </t>
  </si>
  <si>
    <t xml:space="preserve">     4713711</t>
  </si>
  <si>
    <t xml:space="preserve"> 4716299</t>
  </si>
  <si>
    <t>clpB</t>
  </si>
  <si>
    <t>ATP-dependent chaperone ClpB</t>
  </si>
  <si>
    <t>BVU_RS19145</t>
  </si>
  <si>
    <t xml:space="preserve">BVU_3817  </t>
  </si>
  <si>
    <t xml:space="preserve">     4717413</t>
  </si>
  <si>
    <t xml:space="preserve"> 4717853</t>
  </si>
  <si>
    <t>DUF5606 domain-containing protein</t>
  </si>
  <si>
    <t>BVU_RS19150</t>
  </si>
  <si>
    <t xml:space="preserve">BVU_3818  </t>
  </si>
  <si>
    <t xml:space="preserve">     4717920</t>
  </si>
  <si>
    <t xml:space="preserve"> 4718516</t>
  </si>
  <si>
    <t>coaE</t>
  </si>
  <si>
    <t xml:space="preserve">2.7.1.24  </t>
  </si>
  <si>
    <t>dephospho-CoA kinase</t>
  </si>
  <si>
    <t>BVU_RS19155</t>
  </si>
  <si>
    <t xml:space="preserve">BVU_3819  </t>
  </si>
  <si>
    <t xml:space="preserve">     4718509</t>
  </si>
  <si>
    <t xml:space="preserve"> 4719522</t>
  </si>
  <si>
    <t>YbbR-like domain-containing protein</t>
  </si>
  <si>
    <t>BVU_RS19160</t>
  </si>
  <si>
    <t xml:space="preserve">BVU_3820  </t>
  </si>
  <si>
    <t xml:space="preserve">     4719536</t>
  </si>
  <si>
    <t xml:space="preserve"> 4719850</t>
  </si>
  <si>
    <t>yajC</t>
  </si>
  <si>
    <t>preprotein translocase subunit YajC</t>
  </si>
  <si>
    <t>BVU_RS19165</t>
  </si>
  <si>
    <t xml:space="preserve">BVU_3821  </t>
  </si>
  <si>
    <t xml:space="preserve">     4719907</t>
  </si>
  <si>
    <t xml:space="preserve"> 4720833</t>
  </si>
  <si>
    <t>nusB</t>
  </si>
  <si>
    <t>transcription antitermination factor NusB</t>
  </si>
  <si>
    <t>BVU_RS19170</t>
  </si>
  <si>
    <t xml:space="preserve">BVU_3822  </t>
  </si>
  <si>
    <t xml:space="preserve">     4721029</t>
  </si>
  <si>
    <t xml:space="preserve"> 4721412</t>
  </si>
  <si>
    <t>PUR family DNA/RNA-binding protein</t>
  </si>
  <si>
    <t>BVU_RS19175</t>
  </si>
  <si>
    <t xml:space="preserve">BVU_3823  </t>
  </si>
  <si>
    <t xml:space="preserve">     4721593</t>
  </si>
  <si>
    <t xml:space="preserve"> 4722189</t>
  </si>
  <si>
    <t>50S ribosomal protein L25/general stress protein Ctc</t>
  </si>
  <si>
    <t>BVU_RS19180</t>
  </si>
  <si>
    <t xml:space="preserve">BVU_3824  </t>
  </si>
  <si>
    <t xml:space="preserve">     4722214</t>
  </si>
  <si>
    <t xml:space="preserve"> 4722777</t>
  </si>
  <si>
    <t>pth</t>
  </si>
  <si>
    <t xml:space="preserve">3.1.1.29  </t>
  </si>
  <si>
    <t>aminoacyl-tRNA hydrolase</t>
  </si>
  <si>
    <t>BVU_RS19185</t>
  </si>
  <si>
    <t xml:space="preserve">BVU_3825  </t>
  </si>
  <si>
    <t xml:space="preserve">     4722777</t>
  </si>
  <si>
    <t xml:space="preserve"> 4723205</t>
  </si>
  <si>
    <t>RNA-binding S4 domain-containing protein</t>
  </si>
  <si>
    <t>BVU_RS19190</t>
  </si>
  <si>
    <t xml:space="preserve">BVU_3826  </t>
  </si>
  <si>
    <t xml:space="preserve">     4723296</t>
  </si>
  <si>
    <t xml:space="preserve"> 4723721</t>
  </si>
  <si>
    <t>BVU_RS19195</t>
  </si>
  <si>
    <t xml:space="preserve">BVU_3827  </t>
  </si>
  <si>
    <t xml:space="preserve">     4723746</t>
  </si>
  <si>
    <t xml:space="preserve"> 4726013</t>
  </si>
  <si>
    <t>BVU_RS19200</t>
  </si>
  <si>
    <t xml:space="preserve">BVU_3828  </t>
  </si>
  <si>
    <t xml:space="preserve">     4726219</t>
  </si>
  <si>
    <t xml:space="preserve"> 4727304</t>
  </si>
  <si>
    <t>gcvT</t>
  </si>
  <si>
    <t xml:space="preserve">2.1.2.10  </t>
  </si>
  <si>
    <t>glycine cleavage system aminomethyltransferase GcvT</t>
  </si>
  <si>
    <t>BVU_RS19205</t>
  </si>
  <si>
    <t xml:space="preserve">BVU_3829  </t>
  </si>
  <si>
    <t xml:space="preserve">     4727340</t>
  </si>
  <si>
    <t xml:space="preserve"> 4728560</t>
  </si>
  <si>
    <t>pepT</t>
  </si>
  <si>
    <t xml:space="preserve">3.4.11.4  </t>
  </si>
  <si>
    <t>peptidase T</t>
  </si>
  <si>
    <t>BVU_RS19210</t>
  </si>
  <si>
    <t xml:space="preserve">BVU_3830  </t>
  </si>
  <si>
    <t xml:space="preserve">     4728668</t>
  </si>
  <si>
    <t xml:space="preserve"> 4730074</t>
  </si>
  <si>
    <t>amidophosphoribosyltransferase</t>
  </si>
  <si>
    <t>BVU_RS19215</t>
  </si>
  <si>
    <t xml:space="preserve">BVU_3831  </t>
  </si>
  <si>
    <t xml:space="preserve">     4730173</t>
  </si>
  <si>
    <t xml:space="preserve"> 4730538</t>
  </si>
  <si>
    <t>crcB</t>
  </si>
  <si>
    <t>fluoride efflux transporter CrcB</t>
  </si>
  <si>
    <t>BVU_RS19220</t>
  </si>
  <si>
    <t xml:space="preserve">BVU_3832  </t>
  </si>
  <si>
    <t xml:space="preserve">     4730613</t>
  </si>
  <si>
    <t xml:space="preserve"> 4731368</t>
  </si>
  <si>
    <t>BVU_RS19225</t>
  </si>
  <si>
    <t xml:space="preserve">BVU_3833  </t>
  </si>
  <si>
    <t xml:space="preserve">     4731665</t>
  </si>
  <si>
    <t xml:space="preserve"> 4735654</t>
  </si>
  <si>
    <t>BVU_RS19230</t>
  </si>
  <si>
    <t xml:space="preserve">BVU_3834  </t>
  </si>
  <si>
    <t xml:space="preserve">     4735761</t>
  </si>
  <si>
    <t xml:space="preserve"> 4736378</t>
  </si>
  <si>
    <t>BVU_RS19235</t>
  </si>
  <si>
    <t xml:space="preserve">BVU_3835  </t>
  </si>
  <si>
    <t xml:space="preserve">     4736416</t>
  </si>
  <si>
    <t xml:space="preserve"> 4738332</t>
  </si>
  <si>
    <t>BVU_RS19240</t>
  </si>
  <si>
    <t xml:space="preserve">BVU_3836  </t>
  </si>
  <si>
    <t xml:space="preserve">     4738410</t>
  </si>
  <si>
    <t xml:space="preserve"> 4739234</t>
  </si>
  <si>
    <t>coaW</t>
  </si>
  <si>
    <t>type II pantothenate kinase</t>
  </si>
  <si>
    <t>BVU_RS19275</t>
  </si>
  <si>
    <t xml:space="preserve">BVU_3843  </t>
  </si>
  <si>
    <t xml:space="preserve">     4745570</t>
  </si>
  <si>
    <t xml:space="preserve"> 4745998</t>
  </si>
  <si>
    <t>BVU_RS19280</t>
  </si>
  <si>
    <t xml:space="preserve">BVU_3844  </t>
  </si>
  <si>
    <t xml:space="preserve">     4746758</t>
  </si>
  <si>
    <t xml:space="preserve"> 4748797</t>
  </si>
  <si>
    <t>BVU_RS19285</t>
  </si>
  <si>
    <t xml:space="preserve">BVU_3845  </t>
  </si>
  <si>
    <t xml:space="preserve">     4749090</t>
  </si>
  <si>
    <t xml:space="preserve"> 4749770</t>
  </si>
  <si>
    <t>BVU_RS19290</t>
  </si>
  <si>
    <t xml:space="preserve">BVU_3846  </t>
  </si>
  <si>
    <t xml:space="preserve">     4750038</t>
  </si>
  <si>
    <t xml:space="preserve"> 4750673</t>
  </si>
  <si>
    <t>phage integrase SAM-like domain and Arm DNA-binding domain-containing protein</t>
  </si>
  <si>
    <t>BVU_RS19310</t>
  </si>
  <si>
    <t xml:space="preserve">BVU_3850  </t>
  </si>
  <si>
    <t xml:space="preserve">     4751477</t>
  </si>
  <si>
    <t xml:space="preserve"> 4752334</t>
  </si>
  <si>
    <t>purU</t>
  </si>
  <si>
    <t xml:space="preserve">3.5.1.10  </t>
  </si>
  <si>
    <t>formyltetrahydrofolate deformylase</t>
  </si>
  <si>
    <t>BVU_RS19315</t>
  </si>
  <si>
    <t xml:space="preserve">BVU_3851  </t>
  </si>
  <si>
    <t xml:space="preserve">     4752334</t>
  </si>
  <si>
    <t xml:space="preserve"> 4752924</t>
  </si>
  <si>
    <t>hisH</t>
  </si>
  <si>
    <t xml:space="preserve">4.3.2.10  </t>
  </si>
  <si>
    <t>imidazole glycerol phosphate synthase subunit HisH</t>
  </si>
  <si>
    <t>BVU_RS19320</t>
  </si>
  <si>
    <t xml:space="preserve">BVU_3852  </t>
  </si>
  <si>
    <t xml:space="preserve">     4752966</t>
  </si>
  <si>
    <t xml:space="preserve"> 4753685</t>
  </si>
  <si>
    <t>hisA</t>
  </si>
  <si>
    <t xml:space="preserve">5.3.1.16  </t>
  </si>
  <si>
    <t>1-(5-phosphoribosyl)-5-[(5- phosphoribosylamino)methylideneamino]imidazole-4- carboxamide isomerase</t>
  </si>
  <si>
    <t>BVU_RS19325</t>
  </si>
  <si>
    <t xml:space="preserve">BVU_3853  </t>
  </si>
  <si>
    <t xml:space="preserve">     4753695</t>
  </si>
  <si>
    <t xml:space="preserve"> 4754450</t>
  </si>
  <si>
    <t>hisF</t>
  </si>
  <si>
    <t>imidazole glycerol phosphate synthase subunit HisF</t>
  </si>
  <si>
    <t>BVU_RS19330</t>
  </si>
  <si>
    <t xml:space="preserve">BVU_3854  </t>
  </si>
  <si>
    <t xml:space="preserve">     4754615</t>
  </si>
  <si>
    <t xml:space="preserve"> 4755226</t>
  </si>
  <si>
    <t xml:space="preserve">3.5.4.19 </t>
  </si>
  <si>
    <t>bifunctional phosphoribosyl-AMP cyclohydrolase/phosphoribosyl-ATP diphosphatase HisIE</t>
  </si>
  <si>
    <t>BVU_RS19335</t>
  </si>
  <si>
    <t xml:space="preserve">BVU_3855  </t>
  </si>
  <si>
    <t xml:space="preserve">     4755229</t>
  </si>
  <si>
    <t xml:space="preserve"> 4755987</t>
  </si>
  <si>
    <t>BVU_RS19340</t>
  </si>
  <si>
    <t xml:space="preserve">BVU_3856  </t>
  </si>
  <si>
    <t xml:space="preserve">     4756095</t>
  </si>
  <si>
    <t xml:space="preserve"> 4757414</t>
  </si>
  <si>
    <t xml:space="preserve">2.7.2.4  </t>
  </si>
  <si>
    <t>aspartate kinase</t>
  </si>
  <si>
    <t>BVU_RS19345</t>
  </si>
  <si>
    <t xml:space="preserve">BVU_3857  </t>
  </si>
  <si>
    <t xml:space="preserve">     4757522</t>
  </si>
  <si>
    <t xml:space="preserve"> 4758682</t>
  </si>
  <si>
    <t>lysA</t>
  </si>
  <si>
    <t xml:space="preserve">4.1.1.20  </t>
  </si>
  <si>
    <t>diaminopimelate decarboxylase</t>
  </si>
  <si>
    <t>BVU_RS19350</t>
  </si>
  <si>
    <t xml:space="preserve">BVU_3858  </t>
  </si>
  <si>
    <t xml:space="preserve">     4758934</t>
  </si>
  <si>
    <t xml:space="preserve"> 4760292</t>
  </si>
  <si>
    <t>BVU_RS19355</t>
  </si>
  <si>
    <t xml:space="preserve">BVU_3859  </t>
  </si>
  <si>
    <t xml:space="preserve">     4760401</t>
  </si>
  <si>
    <t xml:space="preserve"> 4760943</t>
  </si>
  <si>
    <t>BVU_RS19360</t>
  </si>
  <si>
    <t xml:space="preserve">BVU_3860  </t>
  </si>
  <si>
    <t xml:space="preserve">     4761148</t>
  </si>
  <si>
    <t xml:space="preserve"> 4762305</t>
  </si>
  <si>
    <t>BVU_RS19365</t>
  </si>
  <si>
    <t xml:space="preserve">BVU_3861  </t>
  </si>
  <si>
    <t xml:space="preserve">     4762354</t>
  </si>
  <si>
    <t xml:space="preserve"> 4762629</t>
  </si>
  <si>
    <t>antibiotic biosynthesis monooxygenase</t>
  </si>
  <si>
    <t>BVU_RS19370</t>
  </si>
  <si>
    <t xml:space="preserve">BVU_3862  </t>
  </si>
  <si>
    <t xml:space="preserve">     4763186</t>
  </si>
  <si>
    <t xml:space="preserve"> 4763473</t>
  </si>
  <si>
    <t>BVU_RS19375</t>
  </si>
  <si>
    <t xml:space="preserve">BVU_3863  </t>
  </si>
  <si>
    <t xml:space="preserve">     4763463</t>
  </si>
  <si>
    <t xml:space="preserve"> 4764083</t>
  </si>
  <si>
    <t>BVU_RS19380</t>
  </si>
  <si>
    <t xml:space="preserve">BVU_3864  </t>
  </si>
  <si>
    <t xml:space="preserve">     4764430</t>
  </si>
  <si>
    <t xml:space="preserve"> 4765674</t>
  </si>
  <si>
    <t>BVU_RS19385</t>
  </si>
  <si>
    <t xml:space="preserve">BVU_3865  </t>
  </si>
  <si>
    <t xml:space="preserve">     4765676</t>
  </si>
  <si>
    <t xml:space="preserve"> 4766878</t>
  </si>
  <si>
    <t>BVU_RS19390</t>
  </si>
  <si>
    <t xml:space="preserve">BVU_3866  </t>
  </si>
  <si>
    <t xml:space="preserve">     4767044</t>
  </si>
  <si>
    <t xml:space="preserve"> 4768279</t>
  </si>
  <si>
    <t>BVU_RS19395</t>
  </si>
  <si>
    <t xml:space="preserve">BVU_3867  </t>
  </si>
  <si>
    <t xml:space="preserve">     4768375</t>
  </si>
  <si>
    <t xml:space="preserve"> 4768857</t>
  </si>
  <si>
    <t>DUF4494 domain-containing protein</t>
  </si>
  <si>
    <t>BVU_RS19400</t>
  </si>
  <si>
    <t xml:space="preserve">BVU_3868  </t>
  </si>
  <si>
    <t xml:space="preserve">     4768891</t>
  </si>
  <si>
    <t xml:space="preserve"> 4769559</t>
  </si>
  <si>
    <t>YggS family pyridoxal phosphate-dependent enzyme</t>
  </si>
  <si>
    <t>BVU_RS19405</t>
  </si>
  <si>
    <t xml:space="preserve">BVU_3869  </t>
  </si>
  <si>
    <t xml:space="preserve">     4769573</t>
  </si>
  <si>
    <t xml:space="preserve"> 4770547</t>
  </si>
  <si>
    <t>dihydroorotate dehydrogenase-like protein</t>
  </si>
  <si>
    <t>BVU_RS19410</t>
  </si>
  <si>
    <t xml:space="preserve">BVU_3870  </t>
  </si>
  <si>
    <t xml:space="preserve">     4770724</t>
  </si>
  <si>
    <t xml:space="preserve"> 4772382</t>
  </si>
  <si>
    <t>BVU_RS19415</t>
  </si>
  <si>
    <t xml:space="preserve">BVU_3871  </t>
  </si>
  <si>
    <t xml:space="preserve">     4772635</t>
  </si>
  <si>
    <t xml:space="preserve"> 4774020</t>
  </si>
  <si>
    <t>BVU_RS19420</t>
  </si>
  <si>
    <t xml:space="preserve">BVU_3872  </t>
  </si>
  <si>
    <t xml:space="preserve">     4774059</t>
  </si>
  <si>
    <t xml:space="preserve"> 4775534</t>
  </si>
  <si>
    <t>DUF3943 domain-containing protein</t>
  </si>
  <si>
    <t>BVU_RS19425</t>
  </si>
  <si>
    <t xml:space="preserve">BVU_3873  </t>
  </si>
  <si>
    <t xml:space="preserve">     4775531</t>
  </si>
  <si>
    <t xml:space="preserve"> 4776109</t>
  </si>
  <si>
    <t>BVU_RS19430</t>
  </si>
  <si>
    <t xml:space="preserve">BVU_3874  </t>
  </si>
  <si>
    <t xml:space="preserve">     4776252</t>
  </si>
  <si>
    <t xml:space="preserve"> 4777850</t>
  </si>
  <si>
    <t>BVU_RS19435</t>
  </si>
  <si>
    <t xml:space="preserve">BVU_3875  </t>
  </si>
  <si>
    <t xml:space="preserve">     4777882</t>
  </si>
  <si>
    <t xml:space="preserve"> 4779072</t>
  </si>
  <si>
    <t>BVU_RS19440</t>
  </si>
  <si>
    <t xml:space="preserve">BVU_3876  </t>
  </si>
  <si>
    <t xml:space="preserve">     4779203</t>
  </si>
  <si>
    <t xml:space="preserve"> 4781434</t>
  </si>
  <si>
    <t>BVU_RS19445</t>
  </si>
  <si>
    <t xml:space="preserve">BVU_3878  </t>
  </si>
  <si>
    <t xml:space="preserve">     4781605</t>
  </si>
  <si>
    <t xml:space="preserve"> 4783093</t>
  </si>
  <si>
    <t>capsule assembly Wzi family protein</t>
  </si>
  <si>
    <t>BVU_RS19450</t>
  </si>
  <si>
    <t xml:space="preserve">BVU_3879  </t>
  </si>
  <si>
    <t xml:space="preserve">     4783152</t>
  </si>
  <si>
    <t xml:space="preserve"> 4783532</t>
  </si>
  <si>
    <t>lipocalin-like domain-containing protein</t>
  </si>
  <si>
    <t>BVU_RS19455</t>
  </si>
  <si>
    <t xml:space="preserve">BVU_3880  </t>
  </si>
  <si>
    <t xml:space="preserve">     4783753</t>
  </si>
  <si>
    <t xml:space="preserve"> 4785186</t>
  </si>
  <si>
    <t>aspartate ammonia-lyase</t>
  </si>
  <si>
    <t>BVU_RS19460</t>
  </si>
  <si>
    <t xml:space="preserve">BVU_3881  </t>
  </si>
  <si>
    <t xml:space="preserve">     4785450</t>
  </si>
  <si>
    <t xml:space="preserve"> 4786340</t>
  </si>
  <si>
    <t>BVU_RS19465</t>
  </si>
  <si>
    <t xml:space="preserve">BVU_3882  </t>
  </si>
  <si>
    <t xml:space="preserve">     4786481</t>
  </si>
  <si>
    <t xml:space="preserve"> 4788358</t>
  </si>
  <si>
    <t>LruC domain-containing protein</t>
  </si>
  <si>
    <t>BVU_RS19470</t>
  </si>
  <si>
    <t xml:space="preserve">BVU_3883  </t>
  </si>
  <si>
    <t xml:space="preserve">     4788652</t>
  </si>
  <si>
    <t xml:space="preserve"> 4789686</t>
  </si>
  <si>
    <t>galE</t>
  </si>
  <si>
    <t xml:space="preserve">5.1.3.2  </t>
  </si>
  <si>
    <t>UDP-glucose 4-epimerase GalE</t>
  </si>
  <si>
    <t>BVU_RS19475</t>
  </si>
  <si>
    <t xml:space="preserve">BVU_3884  </t>
  </si>
  <si>
    <t xml:space="preserve">     4789719</t>
  </si>
  <si>
    <t xml:space="preserve"> 4790615</t>
  </si>
  <si>
    <t>BVU_RS19480</t>
  </si>
  <si>
    <t xml:space="preserve">BVU_3885  </t>
  </si>
  <si>
    <t xml:space="preserve">     4790757</t>
  </si>
  <si>
    <t xml:space="preserve"> 4791359</t>
  </si>
  <si>
    <t>rsxA</t>
  </si>
  <si>
    <t>electron transport complex subunit RsxA</t>
  </si>
  <si>
    <t>BVU_RS19485</t>
  </si>
  <si>
    <t xml:space="preserve">BVU_3886  </t>
  </si>
  <si>
    <t xml:space="preserve">     4791378</t>
  </si>
  <si>
    <t xml:space="preserve"> 4791962</t>
  </si>
  <si>
    <t>electron transport complex subunit E</t>
  </si>
  <si>
    <t>BVU_RS19490</t>
  </si>
  <si>
    <t xml:space="preserve">BVU_3887  </t>
  </si>
  <si>
    <t xml:space="preserve">     4791977</t>
  </si>
  <si>
    <t xml:space="preserve"> 4792771</t>
  </si>
  <si>
    <t>RnfABCDGE type electron transport complex subunit G</t>
  </si>
  <si>
    <t>BVU_RS19495</t>
  </si>
  <si>
    <t xml:space="preserve">BVU_3888  </t>
  </si>
  <si>
    <t xml:space="preserve">     4792768</t>
  </si>
  <si>
    <t xml:space="preserve"> 4793757</t>
  </si>
  <si>
    <t>RnfABCDGE type electron transport complex subunit D</t>
  </si>
  <si>
    <t>BVU_RS19500</t>
  </si>
  <si>
    <t xml:space="preserve">BVU_3889  </t>
  </si>
  <si>
    <t xml:space="preserve">     4793772</t>
  </si>
  <si>
    <t xml:space="preserve"> 4795109</t>
  </si>
  <si>
    <t>rsxC</t>
  </si>
  <si>
    <t>electron transport complex subunit RsxC</t>
  </si>
  <si>
    <t>BVU_RS19505</t>
  </si>
  <si>
    <t xml:space="preserve">BVU_3890  </t>
  </si>
  <si>
    <t xml:space="preserve">     4795149</t>
  </si>
  <si>
    <t xml:space="preserve"> 4796102</t>
  </si>
  <si>
    <t>Fe-S cluster domain-containing protein</t>
  </si>
  <si>
    <t>BVU_RS19510</t>
  </si>
  <si>
    <t xml:space="preserve">BVU_3891  </t>
  </si>
  <si>
    <t xml:space="preserve">     4796123</t>
  </si>
  <si>
    <t xml:space="preserve"> 4796551</t>
  </si>
  <si>
    <t>SoxR reducing system RseC family protein</t>
  </si>
  <si>
    <t>BVU_RS19515</t>
  </si>
  <si>
    <t xml:space="preserve">BVU_3892  </t>
  </si>
  <si>
    <t xml:space="preserve">     4796730</t>
  </si>
  <si>
    <t xml:space="preserve"> 4797926</t>
  </si>
  <si>
    <t>ilvA</t>
  </si>
  <si>
    <t xml:space="preserve">4.3.1.19  </t>
  </si>
  <si>
    <t>threonine ammonia-lyase</t>
  </si>
  <si>
    <t>BVU_RS19520</t>
  </si>
  <si>
    <t xml:space="preserve">BVU_3893  </t>
  </si>
  <si>
    <t xml:space="preserve">     4798123</t>
  </si>
  <si>
    <t xml:space="preserve"> 4799043</t>
  </si>
  <si>
    <t>BVU_RS19525</t>
  </si>
  <si>
    <t xml:space="preserve">BVU_3894  </t>
  </si>
  <si>
    <t xml:space="preserve">     4799080</t>
  </si>
  <si>
    <t xml:space="preserve"> 4800270</t>
  </si>
  <si>
    <t>BVU_RS19530</t>
  </si>
  <si>
    <t xml:space="preserve">BVU_3895  </t>
  </si>
  <si>
    <t xml:space="preserve">     4800528</t>
  </si>
  <si>
    <t xml:space="preserve"> 4801976</t>
  </si>
  <si>
    <t xml:space="preserve">4.1.1.15  </t>
  </si>
  <si>
    <t>glutamate decarboxylase</t>
  </si>
  <si>
    <t>BVU_RS19535</t>
  </si>
  <si>
    <t xml:space="preserve">BVU_3896  </t>
  </si>
  <si>
    <t xml:space="preserve">     4802042</t>
  </si>
  <si>
    <t xml:space="preserve"> 4803004</t>
  </si>
  <si>
    <t>glsA</t>
  </si>
  <si>
    <t>glutaminase A</t>
  </si>
  <si>
    <t>BVU_RS19540</t>
  </si>
  <si>
    <t xml:space="preserve">BVU_3897  </t>
  </si>
  <si>
    <t xml:space="preserve">     4803305</t>
  </si>
  <si>
    <t xml:space="preserve"> 4804168</t>
  </si>
  <si>
    <t>copper homeostasis protein CutC</t>
  </si>
  <si>
    <t>BVU_RS19545</t>
  </si>
  <si>
    <t xml:space="preserve">BVU_3898  </t>
  </si>
  <si>
    <t xml:space="preserve">     4804384</t>
  </si>
  <si>
    <t xml:space="preserve"> 4805742</t>
  </si>
  <si>
    <t>BVU_RS19550</t>
  </si>
  <si>
    <t xml:space="preserve">BVU_3899  </t>
  </si>
  <si>
    <t xml:space="preserve">     4805953</t>
  </si>
  <si>
    <t xml:space="preserve"> 4808616</t>
  </si>
  <si>
    <t>transglutaminase domain-containing protein</t>
  </si>
  <si>
    <t>BVU_RS19555</t>
  </si>
  <si>
    <t xml:space="preserve">BVU_3900  </t>
  </si>
  <si>
    <t xml:space="preserve">     4808698</t>
  </si>
  <si>
    <t xml:space="preserve"> 4809432</t>
  </si>
  <si>
    <t>BVU_RS19560</t>
  </si>
  <si>
    <t xml:space="preserve">BVU_3901  </t>
  </si>
  <si>
    <t xml:space="preserve">     4809599</t>
  </si>
  <si>
    <t xml:space="preserve"> 4811176</t>
  </si>
  <si>
    <t>BVU_RS19565</t>
  </si>
  <si>
    <t xml:space="preserve">BVU_3902  </t>
  </si>
  <si>
    <t xml:space="preserve">     4811393</t>
  </si>
  <si>
    <t xml:space="preserve"> 4813646</t>
  </si>
  <si>
    <t>PAS domain-containing sensor histidine kinase</t>
  </si>
  <si>
    <t>BVU_RS19570</t>
  </si>
  <si>
    <t xml:space="preserve">BVU_3904  </t>
  </si>
  <si>
    <t xml:space="preserve">     4813649</t>
  </si>
  <si>
    <t xml:space="preserve"> 4814989</t>
  </si>
  <si>
    <t>nhaA</t>
  </si>
  <si>
    <t>Na+/H+ antiporter NhaA</t>
  </si>
  <si>
    <t>BVU_RS19575</t>
  </si>
  <si>
    <t xml:space="preserve">BVU_3905  </t>
  </si>
  <si>
    <t xml:space="preserve">     4815121</t>
  </si>
  <si>
    <t xml:space="preserve"> 4816902</t>
  </si>
  <si>
    <t>lepA</t>
  </si>
  <si>
    <t xml:space="preserve">3.6.5.n1  </t>
  </si>
  <si>
    <t>translation elongation factor 4</t>
  </si>
  <si>
    <t>BVU_RS19580</t>
  </si>
  <si>
    <t xml:space="preserve">BVU_3906  </t>
  </si>
  <si>
    <t xml:space="preserve">     4817022</t>
  </si>
  <si>
    <t xml:space="preserve"> 4817684</t>
  </si>
  <si>
    <t>DUF4276 family protein</t>
  </si>
  <si>
    <t>BVU_RS19585</t>
  </si>
  <si>
    <t xml:space="preserve">BVU_3907  </t>
  </si>
  <si>
    <t xml:space="preserve">     4817691</t>
  </si>
  <si>
    <t xml:space="preserve"> 4818779</t>
  </si>
  <si>
    <t>BVU_RS19590</t>
  </si>
  <si>
    <t xml:space="preserve">BVU_3908  </t>
  </si>
  <si>
    <t xml:space="preserve">     4818980</t>
  </si>
  <si>
    <t xml:space="preserve"> 4819183</t>
  </si>
  <si>
    <t>BVU_RS19595</t>
  </si>
  <si>
    <t xml:space="preserve">BVU_3909  </t>
  </si>
  <si>
    <t xml:space="preserve">     4819340</t>
  </si>
  <si>
    <t xml:space="preserve"> 4819843</t>
  </si>
  <si>
    <t>C-GCAxxG-C-C family protein</t>
  </si>
  <si>
    <t>BVU_RS19600</t>
  </si>
  <si>
    <t xml:space="preserve">BVU_3910  </t>
  </si>
  <si>
    <t xml:space="preserve">     4819887</t>
  </si>
  <si>
    <t xml:space="preserve"> 4820843</t>
  </si>
  <si>
    <t>D-2-hydroxyacid dehydrogenase</t>
  </si>
  <si>
    <t>BVU_RS19605</t>
  </si>
  <si>
    <t xml:space="preserve">BVU_3911  </t>
  </si>
  <si>
    <t xml:space="preserve">     4821014</t>
  </si>
  <si>
    <t xml:space="preserve"> 4822291</t>
  </si>
  <si>
    <t>replication-associated recombination protein A</t>
  </si>
  <si>
    <t>BVU_RS19610</t>
  </si>
  <si>
    <t xml:space="preserve">BVU_3912  </t>
  </si>
  <si>
    <t xml:space="preserve">     4822531</t>
  </si>
  <si>
    <t xml:space="preserve"> 4824606</t>
  </si>
  <si>
    <t>BVU_RS19615</t>
  </si>
  <si>
    <t xml:space="preserve">BVU_3913  </t>
  </si>
  <si>
    <t xml:space="preserve">     4824638</t>
  </si>
  <si>
    <t xml:space="preserve"> 4825714</t>
  </si>
  <si>
    <t>BVU_RS19620</t>
  </si>
  <si>
    <t xml:space="preserve">     4825938</t>
  </si>
  <si>
    <t xml:space="preserve"> 4826156</t>
  </si>
  <si>
    <t>BVU_RS19625</t>
  </si>
  <si>
    <t xml:space="preserve">BVU_3915  </t>
  </si>
  <si>
    <t xml:space="preserve">     4826508</t>
  </si>
  <si>
    <t xml:space="preserve"> 4826996</t>
  </si>
  <si>
    <t>BVU_RS22420</t>
  </si>
  <si>
    <t xml:space="preserve">     4827152</t>
  </si>
  <si>
    <t xml:space="preserve"> 4827256</t>
  </si>
  <si>
    <t>BVU_RS21990</t>
  </si>
  <si>
    <t xml:space="preserve">BVU_3916  </t>
  </si>
  <si>
    <t xml:space="preserve">     4827256</t>
  </si>
  <si>
    <t xml:space="preserve"> 4827672</t>
  </si>
  <si>
    <t>BVU_RS19635</t>
  </si>
  <si>
    <t xml:space="preserve">BVU_3917  </t>
  </si>
  <si>
    <t xml:space="preserve">     4827843</t>
  </si>
  <si>
    <t xml:space="preserve"> 4828157</t>
  </si>
  <si>
    <t>BVU_RS19640</t>
  </si>
  <si>
    <t xml:space="preserve">BVU_3918  </t>
  </si>
  <si>
    <t xml:space="preserve">     4828546</t>
  </si>
  <si>
    <t xml:space="preserve"> 4830069</t>
  </si>
  <si>
    <t>BVU_RS19645</t>
  </si>
  <si>
    <t xml:space="preserve">BVU_3919  </t>
  </si>
  <si>
    <t xml:space="preserve">     4830681</t>
  </si>
  <si>
    <t xml:space="preserve"> 4832117</t>
  </si>
  <si>
    <t>BVU_RS22425</t>
  </si>
  <si>
    <t xml:space="preserve">     4832366</t>
  </si>
  <si>
    <t xml:space="preserve"> 4832545</t>
  </si>
  <si>
    <t>BVU_RS19655</t>
  </si>
  <si>
    <t xml:space="preserve">BVU_3921  </t>
  </si>
  <si>
    <t xml:space="preserve">     4832716</t>
  </si>
  <si>
    <t xml:space="preserve"> 4833132</t>
  </si>
  <si>
    <t>putative toxin-antitoxin system toxin component, PIN family</t>
  </si>
  <si>
    <t>BVU_RS19660</t>
  </si>
  <si>
    <t xml:space="preserve">     4833138</t>
  </si>
  <si>
    <t xml:space="preserve"> 4833353</t>
  </si>
  <si>
    <t>BVU_RS19665</t>
  </si>
  <si>
    <t xml:space="preserve">BVU_3923  </t>
  </si>
  <si>
    <t xml:space="preserve">     4833543</t>
  </si>
  <si>
    <t xml:space="preserve"> 4834355</t>
  </si>
  <si>
    <t>BVU_RS19670</t>
  </si>
  <si>
    <t xml:space="preserve">BVU_3924  </t>
  </si>
  <si>
    <t xml:space="preserve">     4834360</t>
  </si>
  <si>
    <t xml:space="preserve"> 4835076</t>
  </si>
  <si>
    <t>BVU_RS19675</t>
  </si>
  <si>
    <t xml:space="preserve">BVU_3925  </t>
  </si>
  <si>
    <t xml:space="preserve">     4835103</t>
  </si>
  <si>
    <t xml:space="preserve"> 4836224</t>
  </si>
  <si>
    <t>BVU_RS19680</t>
  </si>
  <si>
    <t xml:space="preserve">BVU_3926  </t>
  </si>
  <si>
    <t xml:space="preserve">     4836231</t>
  </si>
  <si>
    <t xml:space="preserve"> 4837130</t>
  </si>
  <si>
    <t>BVU_RS19685</t>
  </si>
  <si>
    <t xml:space="preserve">BVU_3927  </t>
  </si>
  <si>
    <t xml:space="preserve">     4837396</t>
  </si>
  <si>
    <t xml:space="preserve"> 4838559</t>
  </si>
  <si>
    <t>BVU_RS19690</t>
  </si>
  <si>
    <t xml:space="preserve">BVU_3928  </t>
  </si>
  <si>
    <t xml:space="preserve">     4838650</t>
  </si>
  <si>
    <t xml:space="preserve"> 4839483</t>
  </si>
  <si>
    <t>BVU_RS19695</t>
  </si>
  <si>
    <t xml:space="preserve">BVU_3929  </t>
  </si>
  <si>
    <t xml:space="preserve">     4839455</t>
  </si>
  <si>
    <t xml:space="preserve"> 4840678</t>
  </si>
  <si>
    <t>BVU_RS19700</t>
  </si>
  <si>
    <t xml:space="preserve">BVU_3930  </t>
  </si>
  <si>
    <t xml:space="preserve">     4840665</t>
  </si>
  <si>
    <t xml:space="preserve"> 4841912</t>
  </si>
  <si>
    <t>BVU_RS19705</t>
  </si>
  <si>
    <t xml:space="preserve">BVU_3931  </t>
  </si>
  <si>
    <t xml:space="preserve">     4841900</t>
  </si>
  <si>
    <t xml:space="preserve"> 4843288</t>
  </si>
  <si>
    <t>BVU_RS22000</t>
  </si>
  <si>
    <t xml:space="preserve">     4843443</t>
  </si>
  <si>
    <t xml:space="preserve"> &gt;4843726</t>
  </si>
  <si>
    <t>BVU_RS19710</t>
  </si>
  <si>
    <t xml:space="preserve">BVU_3932  </t>
  </si>
  <si>
    <t xml:space="preserve">     4844212</t>
  </si>
  <si>
    <t xml:space="preserve"> 4845309</t>
  </si>
  <si>
    <t>BVU_RS19715</t>
  </si>
  <si>
    <t xml:space="preserve">BVU_3933  </t>
  </si>
  <si>
    <t xml:space="preserve">     4845669</t>
  </si>
  <si>
    <t xml:space="preserve"> 4846043</t>
  </si>
  <si>
    <t>DUF86 domain-containing protein</t>
  </si>
  <si>
    <t>BVU_RS19720</t>
  </si>
  <si>
    <t xml:space="preserve">BVU_3934  </t>
  </si>
  <si>
    <t xml:space="preserve">     4846036</t>
  </si>
  <si>
    <t xml:space="preserve"> 4846329</t>
  </si>
  <si>
    <t>BVU_RS19725</t>
  </si>
  <si>
    <t xml:space="preserve">BVU_3935  </t>
  </si>
  <si>
    <t xml:space="preserve">     4846440</t>
  </si>
  <si>
    <t xml:space="preserve"> 4849013</t>
  </si>
  <si>
    <t>DUF5686 and carboxypeptidase-like regulatory domain-containing protein</t>
  </si>
  <si>
    <t>BVU_RS19730</t>
  </si>
  <si>
    <t xml:space="preserve">BVU_3936  </t>
  </si>
  <si>
    <t xml:space="preserve">     4849415</t>
  </si>
  <si>
    <t xml:space="preserve"> 4850116</t>
  </si>
  <si>
    <t>phoU</t>
  </si>
  <si>
    <t>phosphate signaling complex protein PhoU</t>
  </si>
  <si>
    <t>BVU_RS19735</t>
  </si>
  <si>
    <t xml:space="preserve">BVU_3937  </t>
  </si>
  <si>
    <t xml:space="preserve">     4850320</t>
  </si>
  <si>
    <t xml:space="preserve"> 4851072</t>
  </si>
  <si>
    <t>pstB</t>
  </si>
  <si>
    <t xml:space="preserve">7.3.2.1  </t>
  </si>
  <si>
    <t>phosphate ABC transporter ATP-binding protein PstB</t>
  </si>
  <si>
    <t>BVU_RS19740</t>
  </si>
  <si>
    <t xml:space="preserve">BVU_3938  </t>
  </si>
  <si>
    <t xml:space="preserve">     4851170</t>
  </si>
  <si>
    <t xml:space="preserve"> 4852057</t>
  </si>
  <si>
    <t>pstA</t>
  </si>
  <si>
    <t>phosphate ABC transporter permease PstA</t>
  </si>
  <si>
    <t>BVU_RS19745</t>
  </si>
  <si>
    <t xml:space="preserve">BVU_3939  </t>
  </si>
  <si>
    <t xml:space="preserve">     4852155</t>
  </si>
  <si>
    <t xml:space="preserve"> 4853342</t>
  </si>
  <si>
    <t>pstC</t>
  </si>
  <si>
    <t>phosphate ABC transporter permease subunit PstC</t>
  </si>
  <si>
    <t>BVU_RS19750</t>
  </si>
  <si>
    <t xml:space="preserve">BVU_3940  </t>
  </si>
  <si>
    <t xml:space="preserve">     4853610</t>
  </si>
  <si>
    <t xml:space="preserve"> 4854428</t>
  </si>
  <si>
    <t>PstS family phosphate ABC transporter substrate-binding protein</t>
  </si>
  <si>
    <t>BVU_RS19755</t>
  </si>
  <si>
    <t xml:space="preserve">BVU_3941  </t>
  </si>
  <si>
    <t xml:space="preserve">     4854486</t>
  </si>
  <si>
    <t xml:space="preserve"> 4856225</t>
  </si>
  <si>
    <t>glutamine--tRNA ligase/YqeY domain fusion protein</t>
  </si>
  <si>
    <t>BVU_RS19760</t>
  </si>
  <si>
    <t xml:space="preserve">BVU_3942  </t>
  </si>
  <si>
    <t xml:space="preserve">     4856236</t>
  </si>
  <si>
    <t xml:space="preserve"> 4857753</t>
  </si>
  <si>
    <t>BVU_RS19765</t>
  </si>
  <si>
    <t xml:space="preserve">BVU_3943  </t>
  </si>
  <si>
    <t xml:space="preserve">     4857761</t>
  </si>
  <si>
    <t xml:space="preserve"> 4858387</t>
  </si>
  <si>
    <t>BVU_RS19770</t>
  </si>
  <si>
    <t xml:space="preserve">BVU_3944  </t>
  </si>
  <si>
    <t xml:space="preserve">     4858456</t>
  </si>
  <si>
    <t xml:space="preserve"> 4858959</t>
  </si>
  <si>
    <t>tpx</t>
  </si>
  <si>
    <t xml:space="preserve">1.11.1.-  </t>
  </si>
  <si>
    <t>thiol peroxidase</t>
  </si>
  <si>
    <t>BVU_RS19775</t>
  </si>
  <si>
    <t xml:space="preserve">BVU_3945  </t>
  </si>
  <si>
    <t xml:space="preserve">     4859154</t>
  </si>
  <si>
    <t xml:space="preserve"> 4860230</t>
  </si>
  <si>
    <t>BVU_RS19780</t>
  </si>
  <si>
    <t xml:space="preserve">BVU_3946  </t>
  </si>
  <si>
    <t xml:space="preserve">     4860230</t>
  </si>
  <si>
    <t xml:space="preserve"> 4861312</t>
  </si>
  <si>
    <t>BVU_RS19785</t>
  </si>
  <si>
    <t xml:space="preserve">BVU_3947  </t>
  </si>
  <si>
    <t xml:space="preserve">     4861488</t>
  </si>
  <si>
    <t xml:space="preserve"> 4862552</t>
  </si>
  <si>
    <t>BVU_RS19790</t>
  </si>
  <si>
    <t xml:space="preserve">BVU_3948  </t>
  </si>
  <si>
    <t xml:space="preserve">     4862666</t>
  </si>
  <si>
    <t xml:space="preserve"> 4864069</t>
  </si>
  <si>
    <t>BVU_RS19795</t>
  </si>
  <si>
    <t xml:space="preserve">BVU_3949  </t>
  </si>
  <si>
    <t xml:space="preserve">     4864105</t>
  </si>
  <si>
    <t xml:space="preserve"> 4864992</t>
  </si>
  <si>
    <t>BVU_RS19800</t>
  </si>
  <si>
    <t xml:space="preserve">BVU_3950  </t>
  </si>
  <si>
    <t xml:space="preserve">     4864992</t>
  </si>
  <si>
    <t xml:space="preserve"> 4865561</t>
  </si>
  <si>
    <t>BVU_RS19805</t>
  </si>
  <si>
    <t xml:space="preserve">BVU_3951  </t>
  </si>
  <si>
    <t xml:space="preserve">     4865738</t>
  </si>
  <si>
    <t xml:space="preserve"> 4866877</t>
  </si>
  <si>
    <t>Wzz/FepE/Etk N-terminal domain-containing protein</t>
  </si>
  <si>
    <t>BVU_RS19810</t>
  </si>
  <si>
    <t xml:space="preserve">BVU_3952  </t>
  </si>
  <si>
    <t xml:space="preserve">     4866885</t>
  </si>
  <si>
    <t xml:space="preserve"> 4869377</t>
  </si>
  <si>
    <t>SLBB domain-containing protein</t>
  </si>
  <si>
    <t>BVU_RS19815</t>
  </si>
  <si>
    <t xml:space="preserve">BVU_3953  </t>
  </si>
  <si>
    <t xml:space="preserve">     4869617</t>
  </si>
  <si>
    <t xml:space="preserve"> 4870933</t>
  </si>
  <si>
    <t>xylA</t>
  </si>
  <si>
    <t xml:space="preserve">5.3.1.5  </t>
  </si>
  <si>
    <t>xylose isomerase</t>
  </si>
  <si>
    <t>BVU_RS19820</t>
  </si>
  <si>
    <t xml:space="preserve">BVU_3954  </t>
  </si>
  <si>
    <t xml:space="preserve">     4871025</t>
  </si>
  <si>
    <t xml:space="preserve"> 4872518</t>
  </si>
  <si>
    <t>FGGY family carbohydrate kinase</t>
  </si>
  <si>
    <t>BVU_RS19825</t>
  </si>
  <si>
    <t xml:space="preserve">BVU_3955  </t>
  </si>
  <si>
    <t xml:space="preserve">     4872691</t>
  </si>
  <si>
    <t xml:space="preserve"> 4873425</t>
  </si>
  <si>
    <t>BVU_RS19830</t>
  </si>
  <si>
    <t xml:space="preserve">BVU_3956  </t>
  </si>
  <si>
    <t xml:space="preserve">     4873781</t>
  </si>
  <si>
    <t xml:space="preserve"> 4874146</t>
  </si>
  <si>
    <t>BVU_RS19835</t>
  </si>
  <si>
    <t xml:space="preserve">BVU_3957  </t>
  </si>
  <si>
    <t xml:space="preserve">     4874153</t>
  </si>
  <si>
    <t xml:space="preserve"> 4875328</t>
  </si>
  <si>
    <t>sugar transferase</t>
  </si>
  <si>
    <t>BVU_RS19840</t>
  </si>
  <si>
    <t xml:space="preserve">BVU_3958  </t>
  </si>
  <si>
    <t xml:space="preserve">     4875365</t>
  </si>
  <si>
    <t xml:space="preserve"> 4876228</t>
  </si>
  <si>
    <t>BVU_RS19845</t>
  </si>
  <si>
    <t xml:space="preserve">BVU_3959  </t>
  </si>
  <si>
    <t xml:space="preserve">     4876234</t>
  </si>
  <si>
    <t xml:space="preserve"> 4878381</t>
  </si>
  <si>
    <t>BVU_RS19850</t>
  </si>
  <si>
    <t xml:space="preserve">BVU_3960  </t>
  </si>
  <si>
    <t xml:space="preserve">     4878385</t>
  </si>
  <si>
    <t xml:space="preserve"> 4879845</t>
  </si>
  <si>
    <t>BVU_RS19855</t>
  </si>
  <si>
    <t xml:space="preserve">BVU_3961  </t>
  </si>
  <si>
    <t xml:space="preserve">     4879826</t>
  </si>
  <si>
    <t xml:space="preserve"> 4880731</t>
  </si>
  <si>
    <t>BVU_RS19860</t>
  </si>
  <si>
    <t xml:space="preserve">BVU_3962  </t>
  </si>
  <si>
    <t xml:space="preserve">     4880728</t>
  </si>
  <si>
    <t xml:space="preserve"> 4881852</t>
  </si>
  <si>
    <t>BVU_RS19865</t>
  </si>
  <si>
    <t xml:space="preserve">BVU_3963  </t>
  </si>
  <si>
    <t xml:space="preserve">     4881860</t>
  </si>
  <si>
    <t xml:space="preserve"> 4883020</t>
  </si>
  <si>
    <t>BVU_RS19870</t>
  </si>
  <si>
    <t xml:space="preserve">BVU_3964  </t>
  </si>
  <si>
    <t xml:space="preserve">     4883025</t>
  </si>
  <si>
    <t xml:space="preserve"> 4883636</t>
  </si>
  <si>
    <t>BVU_RS19875</t>
  </si>
  <si>
    <t xml:space="preserve">BVU_3965  </t>
  </si>
  <si>
    <t xml:space="preserve">     4883621</t>
  </si>
  <si>
    <t xml:space="preserve"> 4884445</t>
  </si>
  <si>
    <t>DUF4422 domain-containing protein</t>
  </si>
  <si>
    <t>BVU_RS19880</t>
  </si>
  <si>
    <t xml:space="preserve">BVU_3966  </t>
  </si>
  <si>
    <t xml:space="preserve">     4884449</t>
  </si>
  <si>
    <t xml:space="preserve"> 4885396</t>
  </si>
  <si>
    <t>BVU_RS19885</t>
  </si>
  <si>
    <t xml:space="preserve">BVU_3967  </t>
  </si>
  <si>
    <t xml:space="preserve">     4885414</t>
  </si>
  <si>
    <t xml:space="preserve"> 4886229</t>
  </si>
  <si>
    <t>BVU_RS19890</t>
  </si>
  <si>
    <t xml:space="preserve">BVU_3968  </t>
  </si>
  <si>
    <t xml:space="preserve">     4886250</t>
  </si>
  <si>
    <t xml:space="preserve"> 4887167</t>
  </si>
  <si>
    <t>BVU_RS19895</t>
  </si>
  <si>
    <t xml:space="preserve">BVU_3969  </t>
  </si>
  <si>
    <t xml:space="preserve">     4887183</t>
  </si>
  <si>
    <t xml:space="preserve"> 4888454</t>
  </si>
  <si>
    <t>BVU_RS19900</t>
  </si>
  <si>
    <t xml:space="preserve">BVU_3970  </t>
  </si>
  <si>
    <t xml:space="preserve">     4888468</t>
  </si>
  <si>
    <t xml:space="preserve"> 4889331</t>
  </si>
  <si>
    <t>BVU_RS19905</t>
  </si>
  <si>
    <t xml:space="preserve">BVU_3971  </t>
  </si>
  <si>
    <t xml:space="preserve">     4889318</t>
  </si>
  <si>
    <t xml:space="preserve"> 4890499</t>
  </si>
  <si>
    <t>BVU_RS19910</t>
  </si>
  <si>
    <t xml:space="preserve">BVU_3973  </t>
  </si>
  <si>
    <t xml:space="preserve">     4891112</t>
  </si>
  <si>
    <t xml:space="preserve"> 4892062</t>
  </si>
  <si>
    <t>BVU_RS19915</t>
  </si>
  <si>
    <t xml:space="preserve">BVU_3974  </t>
  </si>
  <si>
    <t xml:space="preserve">     4892083</t>
  </si>
  <si>
    <t xml:space="preserve"> 4893108</t>
  </si>
  <si>
    <t>BVU_RS19920</t>
  </si>
  <si>
    <t xml:space="preserve">BVU_3975  </t>
  </si>
  <si>
    <t xml:space="preserve">     4893337</t>
  </si>
  <si>
    <t xml:space="preserve"> 4894482</t>
  </si>
  <si>
    <t>BVU_RS19925</t>
  </si>
  <si>
    <t xml:space="preserve">BVU_3976  </t>
  </si>
  <si>
    <t xml:space="preserve">     4894479</t>
  </si>
  <si>
    <t xml:space="preserve"> 4895630</t>
  </si>
  <si>
    <t>BVU_RS19930</t>
  </si>
  <si>
    <t xml:space="preserve">BVU_3977  </t>
  </si>
  <si>
    <t xml:space="preserve">     4895627</t>
  </si>
  <si>
    <t xml:space="preserve"> 4896760</t>
  </si>
  <si>
    <t>glycosyltransferase family 1 protein</t>
  </si>
  <si>
    <t>BVU_RS19935</t>
  </si>
  <si>
    <t xml:space="preserve">BVU_3978  </t>
  </si>
  <si>
    <t xml:space="preserve">     4896772</t>
  </si>
  <si>
    <t xml:space="preserve"> 4897920</t>
  </si>
  <si>
    <t>BVU_RS19940</t>
  </si>
  <si>
    <t xml:space="preserve">BVU_3979  </t>
  </si>
  <si>
    <t xml:space="preserve">     4897917</t>
  </si>
  <si>
    <t xml:space="preserve"> 4898699</t>
  </si>
  <si>
    <t>BVU_RS19945</t>
  </si>
  <si>
    <t xml:space="preserve">BVU_3980  </t>
  </si>
  <si>
    <t xml:space="preserve">     4898683</t>
  </si>
  <si>
    <t xml:space="preserve"> 4899525</t>
  </si>
  <si>
    <t>BVU_RS19950</t>
  </si>
  <si>
    <t xml:space="preserve">BVU_3981  </t>
  </si>
  <si>
    <t xml:space="preserve">     4899532</t>
  </si>
  <si>
    <t xml:space="preserve"> 4900650</t>
  </si>
  <si>
    <t>BVU_RS19955</t>
  </si>
  <si>
    <t xml:space="preserve">BVU_3982  </t>
  </si>
  <si>
    <t xml:space="preserve">     4900647</t>
  </si>
  <si>
    <t xml:space="preserve"> 4901852</t>
  </si>
  <si>
    <t>BVU_RS19960</t>
  </si>
  <si>
    <t xml:space="preserve">BVU_3983  </t>
  </si>
  <si>
    <t xml:space="preserve">     4901856</t>
  </si>
  <si>
    <t xml:space="preserve"> 4902212</t>
  </si>
  <si>
    <t>BVU_RS19965</t>
  </si>
  <si>
    <t xml:space="preserve">BVU_3984  </t>
  </si>
  <si>
    <t xml:space="preserve">     4902356</t>
  </si>
  <si>
    <t xml:space="preserve"> 4904206</t>
  </si>
  <si>
    <t>BVU_RS19970</t>
  </si>
  <si>
    <t xml:space="preserve">BVU_3985  </t>
  </si>
  <si>
    <t xml:space="preserve">     4904210</t>
  </si>
  <si>
    <t xml:space="preserve"> 4905271</t>
  </si>
  <si>
    <t>BVU_RS19975</t>
  </si>
  <si>
    <t xml:space="preserve">BVU_3986  </t>
  </si>
  <si>
    <t xml:space="preserve">     4905276</t>
  </si>
  <si>
    <t xml:space="preserve"> 4906415</t>
  </si>
  <si>
    <t>BVU_RS19980</t>
  </si>
  <si>
    <t xml:space="preserve">BVU_3987  </t>
  </si>
  <si>
    <t xml:space="preserve">     4906425</t>
  </si>
  <si>
    <t xml:space="preserve"> 4907363</t>
  </si>
  <si>
    <t>BVU_RS19985</t>
  </si>
  <si>
    <t xml:space="preserve">BVU_3988  </t>
  </si>
  <si>
    <t xml:space="preserve">     4907484</t>
  </si>
  <si>
    <t xml:space="preserve"> 4908308</t>
  </si>
  <si>
    <t>thiD</t>
  </si>
  <si>
    <t xml:space="preserve">2.7.1.49 </t>
  </si>
  <si>
    <t>bifunctional hydroxymethylpyrimidine kinase/phosphomethylpyrimidine kinase</t>
  </si>
  <si>
    <t>BVU_RS19990</t>
  </si>
  <si>
    <t xml:space="preserve">BVU_3989  </t>
  </si>
  <si>
    <t xml:space="preserve">     4908435</t>
  </si>
  <si>
    <t xml:space="preserve"> 4909322</t>
  </si>
  <si>
    <t>fabD</t>
  </si>
  <si>
    <t xml:space="preserve">2.3.1.39  </t>
  </si>
  <si>
    <t>ACP S-malonyltransferase</t>
  </si>
  <si>
    <t>BVU_RS19995</t>
  </si>
  <si>
    <t xml:space="preserve">BVU_3990  </t>
  </si>
  <si>
    <t xml:space="preserve">     4909448</t>
  </si>
  <si>
    <t xml:space="preserve"> 4910233</t>
  </si>
  <si>
    <t>BVU_RS20000</t>
  </si>
  <si>
    <t xml:space="preserve">BVU_3991  </t>
  </si>
  <si>
    <t xml:space="preserve">     4910249</t>
  </si>
  <si>
    <t xml:space="preserve"> 4911946</t>
  </si>
  <si>
    <t>alpha-amylase family protein</t>
  </si>
  <si>
    <t>BVU_RS20005</t>
  </si>
  <si>
    <t xml:space="preserve">BVU_3992  </t>
  </si>
  <si>
    <t xml:space="preserve">     4912075</t>
  </si>
  <si>
    <t xml:space="preserve"> 4913163</t>
  </si>
  <si>
    <t>HpaII family restriction endonuclease</t>
  </si>
  <si>
    <t>BVU_RS20010</t>
  </si>
  <si>
    <t xml:space="preserve">BVU_3993  </t>
  </si>
  <si>
    <t xml:space="preserve">     4913664</t>
  </si>
  <si>
    <t xml:space="preserve"> 4914722</t>
  </si>
  <si>
    <t>linear amide C-N hydrolase</t>
  </si>
  <si>
    <t>BVU_RS20015</t>
  </si>
  <si>
    <t xml:space="preserve">BVU_3994  </t>
  </si>
  <si>
    <t xml:space="preserve">     4914957</t>
  </si>
  <si>
    <t xml:space="preserve"> 4915415</t>
  </si>
  <si>
    <t>BVU_RS20020</t>
  </si>
  <si>
    <t xml:space="preserve">BVU_3995  </t>
  </si>
  <si>
    <t xml:space="preserve">     4915680</t>
  </si>
  <si>
    <t xml:space="preserve"> 4916123</t>
  </si>
  <si>
    <t>BVU_RS20025</t>
  </si>
  <si>
    <t xml:space="preserve">BVU_3996  </t>
  </si>
  <si>
    <t xml:space="preserve">     4916364</t>
  </si>
  <si>
    <t xml:space="preserve"> 4918709</t>
  </si>
  <si>
    <t>PAS domain-containing protein</t>
  </si>
  <si>
    <t>BVU_RS20030</t>
  </si>
  <si>
    <t xml:space="preserve">BVU_3997  </t>
  </si>
  <si>
    <t xml:space="preserve">     4918877</t>
  </si>
  <si>
    <t xml:space="preserve"> 4922104</t>
  </si>
  <si>
    <t>BVU_RS20035</t>
  </si>
  <si>
    <t xml:space="preserve">BVU_3998  </t>
  </si>
  <si>
    <t xml:space="preserve">     4922128</t>
  </si>
  <si>
    <t xml:space="preserve"> 4923204</t>
  </si>
  <si>
    <t>carA</t>
  </si>
  <si>
    <t>glutamine-hydrolyzing carbamoyl-phosphate synthase small subunit</t>
  </si>
  <si>
    <t>BVU_RS20040</t>
  </si>
  <si>
    <t xml:space="preserve">BVU_3999  </t>
  </si>
  <si>
    <t xml:space="preserve">     4923230</t>
  </si>
  <si>
    <t xml:space="preserve"> 4925113</t>
  </si>
  <si>
    <t>BVU_RS20045</t>
  </si>
  <si>
    <t xml:space="preserve">BVU_4000  </t>
  </si>
  <si>
    <t xml:space="preserve">     4925272</t>
  </si>
  <si>
    <t xml:space="preserve"> 4927116</t>
  </si>
  <si>
    <t>glmS</t>
  </si>
  <si>
    <t xml:space="preserve">2.6.1.16  </t>
  </si>
  <si>
    <t>glutamine--fructose-6-phosphate transaminase (isomerizing)</t>
  </si>
  <si>
    <t>BVU_RS20050</t>
  </si>
  <si>
    <t xml:space="preserve">BVU_4001  </t>
  </si>
  <si>
    <t xml:space="preserve">     4927429</t>
  </si>
  <si>
    <t xml:space="preserve"> 4929618</t>
  </si>
  <si>
    <t>BVU_RS20055</t>
  </si>
  <si>
    <t xml:space="preserve">BVU_4002  </t>
  </si>
  <si>
    <t xml:space="preserve">     4929676</t>
  </si>
  <si>
    <t xml:space="preserve"> 4931034</t>
  </si>
  <si>
    <t>ammonium transporter</t>
  </si>
  <si>
    <t>BVU_RS20060</t>
  </si>
  <si>
    <t xml:space="preserve">BVU_4003  </t>
  </si>
  <si>
    <t xml:space="preserve">     4931110</t>
  </si>
  <si>
    <t xml:space="preserve"> 4931466</t>
  </si>
  <si>
    <t>P-II family nitrogen regulator</t>
  </si>
  <si>
    <t>BVU_RS20065</t>
  </si>
  <si>
    <t xml:space="preserve">BVU_4004  </t>
  </si>
  <si>
    <t xml:space="preserve">     4931582</t>
  </si>
  <si>
    <t xml:space="preserve"> 4932307</t>
  </si>
  <si>
    <t>BVU_RS20070</t>
  </si>
  <si>
    <t xml:space="preserve">BVU_4005  </t>
  </si>
  <si>
    <t xml:space="preserve">     4932424</t>
  </si>
  <si>
    <t xml:space="preserve"> 4933653</t>
  </si>
  <si>
    <t xml:space="preserve">2.6.1.83  </t>
  </si>
  <si>
    <t>LL-diaminopimelate aminotransferase</t>
  </si>
  <si>
    <t>BVU_RS20075</t>
  </si>
  <si>
    <t xml:space="preserve">BVU_4006  </t>
  </si>
  <si>
    <t xml:space="preserve">     4933700</t>
  </si>
  <si>
    <t xml:space="preserve"> 4934542</t>
  </si>
  <si>
    <t xml:space="preserve">5.1.1.7  </t>
  </si>
  <si>
    <t>BVU_RS20080</t>
  </si>
  <si>
    <t xml:space="preserve">BVU_4007  </t>
  </si>
  <si>
    <t xml:space="preserve">     4935066</t>
  </si>
  <si>
    <t xml:space="preserve"> 4939544</t>
  </si>
  <si>
    <t>gltB</t>
  </si>
  <si>
    <t xml:space="preserve">1.4.1.13  </t>
  </si>
  <si>
    <t>glutamate synthase large subunit</t>
  </si>
  <si>
    <t>BVU_RS20085</t>
  </si>
  <si>
    <t xml:space="preserve">BVU_4008  </t>
  </si>
  <si>
    <t xml:space="preserve">     4939569</t>
  </si>
  <si>
    <t xml:space="preserve"> 4940909</t>
  </si>
  <si>
    <t>glutamate synthase subunit beta</t>
  </si>
  <si>
    <t>BVU_RS20090</t>
  </si>
  <si>
    <t xml:space="preserve">BVU_4009  </t>
  </si>
  <si>
    <t xml:space="preserve">     4940926</t>
  </si>
  <si>
    <t xml:space="preserve"> 4942596</t>
  </si>
  <si>
    <t>asnB</t>
  </si>
  <si>
    <t xml:space="preserve">6.3.5.4  </t>
  </si>
  <si>
    <t>asparagine synthase B</t>
  </si>
  <si>
    <t>BVU_RS22015</t>
  </si>
  <si>
    <t xml:space="preserve">     4942815</t>
  </si>
  <si>
    <t xml:space="preserve"> &gt;4942928</t>
  </si>
  <si>
    <t xml:space="preserve"> AAA family ATPase</t>
  </si>
  <si>
    <t>BVU_RS20100</t>
  </si>
  <si>
    <t xml:space="preserve">     &lt;4942921</t>
  </si>
  <si>
    <t>&gt;4943346</t>
  </si>
  <si>
    <t xml:space="preserve">  carboxypeptidase regulatory-like domain-containing protein</t>
  </si>
  <si>
    <t>BVU_RS20105</t>
  </si>
  <si>
    <t xml:space="preserve">BVU_4011  </t>
  </si>
  <si>
    <t xml:space="preserve">     4943492</t>
  </si>
  <si>
    <t xml:space="preserve"> 4944850</t>
  </si>
  <si>
    <t>BVU_RS20115</t>
  </si>
  <si>
    <t xml:space="preserve">BVU_4013  </t>
  </si>
  <si>
    <t xml:space="preserve">     4945504</t>
  </si>
  <si>
    <t xml:space="preserve"> 4947858</t>
  </si>
  <si>
    <t>BVU_RS20120</t>
  </si>
  <si>
    <t xml:space="preserve">BVU_4014  </t>
  </si>
  <si>
    <t xml:space="preserve">     4948125</t>
  </si>
  <si>
    <t xml:space="preserve"> 4948529</t>
  </si>
  <si>
    <t>BVU_RS20125</t>
  </si>
  <si>
    <t xml:space="preserve">BVU_4015  </t>
  </si>
  <si>
    <t xml:space="preserve">     4948523</t>
  </si>
  <si>
    <t xml:space="preserve"> 4948846</t>
  </si>
  <si>
    <t>BVU_RS22340</t>
  </si>
  <si>
    <t xml:space="preserve">     &lt;4949036</t>
  </si>
  <si>
    <t>&gt;4949154</t>
  </si>
  <si>
    <t>c</t>
  </si>
  <si>
    <t xml:space="preserve">  AAA family ATPase</t>
  </si>
  <si>
    <t>BVU_RS20130</t>
  </si>
  <si>
    <t xml:space="preserve">BVU_4016  </t>
  </si>
  <si>
    <t xml:space="preserve">     4949334</t>
  </si>
  <si>
    <t xml:space="preserve"> 4949657</t>
  </si>
  <si>
    <t>BVU_RS20135</t>
  </si>
  <si>
    <t xml:space="preserve">BVU_4017  </t>
  </si>
  <si>
    <t xml:space="preserve">     4949678</t>
  </si>
  <si>
    <t xml:space="preserve"> 4950490</t>
  </si>
  <si>
    <t>BVU_RS20140</t>
  </si>
  <si>
    <t xml:space="preserve">BVU_4018  </t>
  </si>
  <si>
    <t xml:space="preserve">     4950496</t>
  </si>
  <si>
    <t xml:space="preserve"> 4951512</t>
  </si>
  <si>
    <t>BVU_RS20145</t>
  </si>
  <si>
    <t xml:space="preserve">BVU_4019  </t>
  </si>
  <si>
    <t xml:space="preserve">     4951519</t>
  </si>
  <si>
    <t xml:space="preserve"> 4952634</t>
  </si>
  <si>
    <t>BVU_RS20150</t>
  </si>
  <si>
    <t xml:space="preserve">BVU_4020  </t>
  </si>
  <si>
    <t xml:space="preserve">     4952631</t>
  </si>
  <si>
    <t xml:space="preserve"> 4953713</t>
  </si>
  <si>
    <t>BVU_RS20155</t>
  </si>
  <si>
    <t xml:space="preserve">BVU_4021  </t>
  </si>
  <si>
    <t xml:space="preserve">     4953816</t>
  </si>
  <si>
    <t xml:space="preserve"> 4955033</t>
  </si>
  <si>
    <t>BVU_RS22020</t>
  </si>
  <si>
    <t xml:space="preserve">     4955338</t>
  </si>
  <si>
    <t xml:space="preserve"> 4957041</t>
  </si>
  <si>
    <t>BVU_RS20170</t>
  </si>
  <si>
    <t xml:space="preserve">BVU_4024  </t>
  </si>
  <si>
    <t xml:space="preserve">     4957203</t>
  </si>
  <si>
    <t xml:space="preserve"> 4957538</t>
  </si>
  <si>
    <t>BVU_RS22590</t>
  </si>
  <si>
    <t xml:space="preserve">BVU_4025  </t>
  </si>
  <si>
    <t xml:space="preserve">     4957532</t>
  </si>
  <si>
    <t xml:space="preserve"> 4957894</t>
  </si>
  <si>
    <t>BVU_RS20180</t>
  </si>
  <si>
    <t xml:space="preserve">BVU_4026  </t>
  </si>
  <si>
    <t xml:space="preserve">     4958025</t>
  </si>
  <si>
    <t xml:space="preserve"> 4958972</t>
  </si>
  <si>
    <t>BVU_RS20185</t>
  </si>
  <si>
    <t xml:space="preserve">BVU_4027  </t>
  </si>
  <si>
    <t xml:space="preserve">     4958969</t>
  </si>
  <si>
    <t xml:space="preserve"> 4960090</t>
  </si>
  <si>
    <t>DegT/DnrJ/EryC1/StrS aminotransferase family protein</t>
  </si>
  <si>
    <t>BVU_RS20190</t>
  </si>
  <si>
    <t xml:space="preserve">BVU_4028  </t>
  </si>
  <si>
    <t xml:space="preserve">     4960093</t>
  </si>
  <si>
    <t xml:space="preserve"> 4960893</t>
  </si>
  <si>
    <t>rfbF</t>
  </si>
  <si>
    <t xml:space="preserve">2.7.7.33  </t>
  </si>
  <si>
    <t>glucose-1-phosphate cytidylyltransferase</t>
  </si>
  <si>
    <t>BVU_RS20195</t>
  </si>
  <si>
    <t xml:space="preserve">BVU_4029  </t>
  </si>
  <si>
    <t xml:space="preserve">     4960890</t>
  </si>
  <si>
    <t xml:space="preserve"> 4961366</t>
  </si>
  <si>
    <t>dTDP-4-dehydrorhamnose 3,5-epimerase family protein</t>
  </si>
  <si>
    <t>BVU_RS20200</t>
  </si>
  <si>
    <t xml:space="preserve">BVU_4030  </t>
  </si>
  <si>
    <t xml:space="preserve">     4961376</t>
  </si>
  <si>
    <t xml:space="preserve"> 4962476</t>
  </si>
  <si>
    <t>rfbG</t>
  </si>
  <si>
    <t xml:space="preserve">4.2.1.45  </t>
  </si>
  <si>
    <t>CDP-glucose 4,6-dehydratase</t>
  </si>
  <si>
    <t>BVU_RS20205</t>
  </si>
  <si>
    <t xml:space="preserve">BVU_4031  </t>
  </si>
  <si>
    <t xml:space="preserve">     4962466</t>
  </si>
  <si>
    <t xml:space="preserve"> 4963752</t>
  </si>
  <si>
    <t>DegT/DnrJ/EryC1/StrS family aminotransferase</t>
  </si>
  <si>
    <t>BVU_RS20210</t>
  </si>
  <si>
    <t xml:space="preserve">BVU_4032  </t>
  </si>
  <si>
    <t xml:space="preserve">     4963792</t>
  </si>
  <si>
    <t xml:space="preserve"> 4965327</t>
  </si>
  <si>
    <t>BVU_RS20215</t>
  </si>
  <si>
    <t xml:space="preserve">BVU_4033  </t>
  </si>
  <si>
    <t xml:space="preserve">     4965327</t>
  </si>
  <si>
    <t xml:space="preserve"> 4966970</t>
  </si>
  <si>
    <t>BVU_RS20220</t>
  </si>
  <si>
    <t xml:space="preserve">BVU_4034  </t>
  </si>
  <si>
    <t xml:space="preserve">     4966971</t>
  </si>
  <si>
    <t xml:space="preserve"> 4968128</t>
  </si>
  <si>
    <t>BVU_RS20225</t>
  </si>
  <si>
    <t xml:space="preserve">BVU_4035  </t>
  </si>
  <si>
    <t xml:space="preserve">     4968346</t>
  </si>
  <si>
    <t xml:space="preserve"> 4969038</t>
  </si>
  <si>
    <t>BVU_RS20230</t>
  </si>
  <si>
    <t xml:space="preserve">BVU_4036  </t>
  </si>
  <si>
    <t xml:space="preserve">     4969031</t>
  </si>
  <si>
    <t xml:space="preserve"> 4970608</t>
  </si>
  <si>
    <t>BVU_RS20235</t>
  </si>
  <si>
    <t xml:space="preserve">BVU_4037  </t>
  </si>
  <si>
    <t xml:space="preserve">     4970605</t>
  </si>
  <si>
    <t xml:space="preserve"> 4971357</t>
  </si>
  <si>
    <t>BVU_RS20240</t>
  </si>
  <si>
    <t xml:space="preserve">BVU_4038  </t>
  </si>
  <si>
    <t xml:space="preserve">     4971377</t>
  </si>
  <si>
    <t xml:space="preserve"> 4972417</t>
  </si>
  <si>
    <t>nucleotidyltransferase family protein</t>
  </si>
  <si>
    <t>BVU_RS20245</t>
  </si>
  <si>
    <t xml:space="preserve">BVU_4039  </t>
  </si>
  <si>
    <t xml:space="preserve">     4972423</t>
  </si>
  <si>
    <t xml:space="preserve"> 4973118</t>
  </si>
  <si>
    <t>BVU_RS20250</t>
  </si>
  <si>
    <t xml:space="preserve">BVU_4040  </t>
  </si>
  <si>
    <t xml:space="preserve">     4973134</t>
  </si>
  <si>
    <t xml:space="preserve"> 4974138</t>
  </si>
  <si>
    <t>neuB</t>
  </si>
  <si>
    <t xml:space="preserve">2.5.1.56  </t>
  </si>
  <si>
    <t>N-acetylneuraminate synthase</t>
  </si>
  <si>
    <t>BVU_RS20255</t>
  </si>
  <si>
    <t xml:space="preserve">BVU_4041  </t>
  </si>
  <si>
    <t xml:space="preserve">     4974131</t>
  </si>
  <si>
    <t xml:space="preserve"> 4975123</t>
  </si>
  <si>
    <t>ATP-grasp domain-containing protein</t>
  </si>
  <si>
    <t>BVU_RS20260</t>
  </si>
  <si>
    <t xml:space="preserve">BVU_4042  </t>
  </si>
  <si>
    <t xml:space="preserve">     4975141</t>
  </si>
  <si>
    <t xml:space="preserve"> 4976316</t>
  </si>
  <si>
    <t xml:space="preserve">5.1.1.1  </t>
  </si>
  <si>
    <t>alanine racemase</t>
  </si>
  <si>
    <t>BVU_RS20265</t>
  </si>
  <si>
    <t xml:space="preserve">BVU_4043  </t>
  </si>
  <si>
    <t xml:space="preserve">     4976303</t>
  </si>
  <si>
    <t xml:space="preserve"> 4977436</t>
  </si>
  <si>
    <t>neuC</t>
  </si>
  <si>
    <t xml:space="preserve">3.2.1.183  </t>
  </si>
  <si>
    <t>UDP-N-acetylglucosamine 2-epimerase</t>
  </si>
  <si>
    <t>BVU_RS20270</t>
  </si>
  <si>
    <t xml:space="preserve">BVU_4044  </t>
  </si>
  <si>
    <t xml:space="preserve">     4977433</t>
  </si>
  <si>
    <t xml:space="preserve"> 4978587</t>
  </si>
  <si>
    <t>LegC family aminotransferase</t>
  </si>
  <si>
    <t>BVU_RS20275</t>
  </si>
  <si>
    <t xml:space="preserve">BVU_4045  </t>
  </si>
  <si>
    <t xml:space="preserve">     4978606</t>
  </si>
  <si>
    <t xml:space="preserve"> 4979814</t>
  </si>
  <si>
    <t>BVU_RS20280</t>
  </si>
  <si>
    <t xml:space="preserve">BVU_4046  </t>
  </si>
  <si>
    <t xml:space="preserve">     4980051</t>
  </si>
  <si>
    <t xml:space="preserve"> 4980485</t>
  </si>
  <si>
    <t>BVU_RS20285</t>
  </si>
  <si>
    <t xml:space="preserve">BVU_4047  </t>
  </si>
  <si>
    <t xml:space="preserve">     4980673</t>
  </si>
  <si>
    <t xml:space="preserve"> 4981173</t>
  </si>
  <si>
    <t>BVU_RS20290</t>
  </si>
  <si>
    <t xml:space="preserve">BVU_4048  </t>
  </si>
  <si>
    <t xml:space="preserve">     4981170</t>
  </si>
  <si>
    <t xml:space="preserve"> 4981562</t>
  </si>
  <si>
    <t>BVU_RS22430</t>
  </si>
  <si>
    <t xml:space="preserve">     4981567</t>
  </si>
  <si>
    <t xml:space="preserve"> 4981704</t>
  </si>
  <si>
    <t>BVU_RS20295</t>
  </si>
  <si>
    <t xml:space="preserve">BVU_4049  </t>
  </si>
  <si>
    <t xml:space="preserve">     4981701</t>
  </si>
  <si>
    <t xml:space="preserve"> 4982120</t>
  </si>
  <si>
    <t>BVU_RS20300</t>
  </si>
  <si>
    <t xml:space="preserve">BVU_4050  </t>
  </si>
  <si>
    <t xml:space="preserve">     4982186</t>
  </si>
  <si>
    <t xml:space="preserve"> 4983016</t>
  </si>
  <si>
    <t>BVU_RS20305</t>
  </si>
  <si>
    <t xml:space="preserve">BVU_4051  </t>
  </si>
  <si>
    <t xml:space="preserve">     4983440</t>
  </si>
  <si>
    <t xml:space="preserve"> 4985479</t>
  </si>
  <si>
    <t>BVU_RS20310</t>
  </si>
  <si>
    <t xml:space="preserve">BVU_4052  </t>
  </si>
  <si>
    <t xml:space="preserve">     4985498</t>
  </si>
  <si>
    <t xml:space="preserve"> 4986847</t>
  </si>
  <si>
    <t>BVU_RS20315</t>
  </si>
  <si>
    <t xml:space="preserve">BVU_4053  </t>
  </si>
  <si>
    <t xml:space="preserve">     4986972</t>
  </si>
  <si>
    <t xml:space="preserve"> 4987829</t>
  </si>
  <si>
    <t>DNA/RNA non-specific endonuclease</t>
  </si>
  <si>
    <t>BVU_RS20320</t>
  </si>
  <si>
    <t xml:space="preserve">BVU_4054  </t>
  </si>
  <si>
    <t xml:space="preserve">     4987919</t>
  </si>
  <si>
    <t xml:space="preserve"> 4989442</t>
  </si>
  <si>
    <t>alpha-N-arabinofuranosidase</t>
  </si>
  <si>
    <t>BVU_RS20330</t>
  </si>
  <si>
    <t xml:space="preserve">BVU_4055  </t>
  </si>
  <si>
    <t xml:space="preserve">     4989643</t>
  </si>
  <si>
    <t xml:space="preserve"> 4990677</t>
  </si>
  <si>
    <t>mltG</t>
  </si>
  <si>
    <t>endolytic transglycosylase MltG</t>
  </si>
  <si>
    <t>BVU_RS20335</t>
  </si>
  <si>
    <t xml:space="preserve">BVU_4056  </t>
  </si>
  <si>
    <t xml:space="preserve">     4990727</t>
  </si>
  <si>
    <t xml:space="preserve"> 4991494</t>
  </si>
  <si>
    <t>EFR1 family ferrodoxin</t>
  </si>
  <si>
    <t>BVU_RS20340</t>
  </si>
  <si>
    <t xml:space="preserve">BVU_4057  </t>
  </si>
  <si>
    <t xml:space="preserve">     4991959</t>
  </si>
  <si>
    <t xml:space="preserve"> 4992309</t>
  </si>
  <si>
    <t>rplT</t>
  </si>
  <si>
    <t>50S ribosomal protein L20</t>
  </si>
  <si>
    <t>BVU_RS20345</t>
  </si>
  <si>
    <t xml:space="preserve">     4992421</t>
  </si>
  <si>
    <t xml:space="preserve"> 4992618</t>
  </si>
  <si>
    <t>rpmI</t>
  </si>
  <si>
    <t>50S ribosomal protein L35</t>
  </si>
  <si>
    <t>BVU_RS20350</t>
  </si>
  <si>
    <t xml:space="preserve">BVU_4058  </t>
  </si>
  <si>
    <t xml:space="preserve">     4992690</t>
  </si>
  <si>
    <t xml:space="preserve"> 4993286</t>
  </si>
  <si>
    <t>infC</t>
  </si>
  <si>
    <t>translation initiation factor IF-3</t>
  </si>
  <si>
    <t>BVU_RS20355</t>
  </si>
  <si>
    <t xml:space="preserve">BVU_4059  </t>
  </si>
  <si>
    <t xml:space="preserve">     4993402</t>
  </si>
  <si>
    <t xml:space="preserve"> 4995342</t>
  </si>
  <si>
    <t>thrS</t>
  </si>
  <si>
    <t xml:space="preserve">6.1.1.3  </t>
  </si>
  <si>
    <t>threonine--tRNA ligase</t>
  </si>
  <si>
    <t>BVU_RS20360</t>
  </si>
  <si>
    <t xml:space="preserve">BVU_4060  </t>
  </si>
  <si>
    <t xml:space="preserve">     4995423</t>
  </si>
  <si>
    <t xml:space="preserve"> 4997432</t>
  </si>
  <si>
    <t>BVU_RS20365</t>
  </si>
  <si>
    <t xml:space="preserve">BVU_4061  </t>
  </si>
  <si>
    <t xml:space="preserve">     4997505</t>
  </si>
  <si>
    <t xml:space="preserve"> 4998059</t>
  </si>
  <si>
    <t>def</t>
  </si>
  <si>
    <t xml:space="preserve">3.5.1.88  </t>
  </si>
  <si>
    <t>peptide deformylase</t>
  </si>
  <si>
    <t>BVU_RS20370</t>
  </si>
  <si>
    <t xml:space="preserve">BVU_4062  </t>
  </si>
  <si>
    <t xml:space="preserve">     4998083</t>
  </si>
  <si>
    <t xml:space="preserve"> 4998502</t>
  </si>
  <si>
    <t>ruvX</t>
  </si>
  <si>
    <t>Holliday junction resolvase RuvX</t>
  </si>
  <si>
    <t>BVU_RS20375</t>
  </si>
  <si>
    <t xml:space="preserve">BVU_4063  </t>
  </si>
  <si>
    <t xml:space="preserve">     4998709</t>
  </si>
  <si>
    <t xml:space="preserve"> 4999947</t>
  </si>
  <si>
    <t>BVU_RS20380</t>
  </si>
  <si>
    <t xml:space="preserve">BVU_4064  </t>
  </si>
  <si>
    <t xml:space="preserve">     4999958</t>
  </si>
  <si>
    <t xml:space="preserve"> 5000806</t>
  </si>
  <si>
    <t>DUF3869 domain-containing protein</t>
  </si>
  <si>
    <t>BVU_RS20385</t>
  </si>
  <si>
    <t xml:space="preserve">BVU_4065  </t>
  </si>
  <si>
    <t xml:space="preserve">     5000850</t>
  </si>
  <si>
    <t xml:space="preserve"> 5001944</t>
  </si>
  <si>
    <t>BVU_RS20390</t>
  </si>
  <si>
    <t xml:space="preserve">BVU_4066  </t>
  </si>
  <si>
    <t xml:space="preserve">     5002277</t>
  </si>
  <si>
    <t xml:space="preserve"> 5003236</t>
  </si>
  <si>
    <t>BVU_RS20395</t>
  </si>
  <si>
    <t xml:space="preserve">BVU_4067  </t>
  </si>
  <si>
    <t xml:space="preserve">     5003362</t>
  </si>
  <si>
    <t xml:space="preserve"> 5003859</t>
  </si>
  <si>
    <t>BVU_RS20400</t>
  </si>
  <si>
    <t xml:space="preserve">BVU_4068  </t>
  </si>
  <si>
    <t xml:space="preserve">     5004070</t>
  </si>
  <si>
    <t xml:space="preserve"> 5004267</t>
  </si>
  <si>
    <t>YtxH domain-containing protein</t>
  </si>
  <si>
    <t>BVU_RS20405</t>
  </si>
  <si>
    <t xml:space="preserve">BVU_4069  </t>
  </si>
  <si>
    <t xml:space="preserve">     5004345</t>
  </si>
  <si>
    <t xml:space="preserve"> 5004701</t>
  </si>
  <si>
    <t>phage holin family protein</t>
  </si>
  <si>
    <t>BVU_RS20410</t>
  </si>
  <si>
    <t xml:space="preserve">BVU_4070  </t>
  </si>
  <si>
    <t xml:space="preserve">     5004704</t>
  </si>
  <si>
    <t xml:space="preserve"> 5004970</t>
  </si>
  <si>
    <t>BVU_RS20415</t>
  </si>
  <si>
    <t xml:space="preserve">BVU_4071  </t>
  </si>
  <si>
    <t xml:space="preserve">     5005000</t>
  </si>
  <si>
    <t xml:space="preserve"> 5008260</t>
  </si>
  <si>
    <t>BVU_RS20420</t>
  </si>
  <si>
    <t xml:space="preserve">BVU_4073  </t>
  </si>
  <si>
    <t xml:space="preserve">     5009446</t>
  </si>
  <si>
    <t xml:space="preserve"> 5010885</t>
  </si>
  <si>
    <t>xylE</t>
  </si>
  <si>
    <t>D-xylose transporter XylE</t>
  </si>
  <si>
    <t>BVU_RS20425</t>
  </si>
  <si>
    <t xml:space="preserve">BVU_4074  </t>
  </si>
  <si>
    <t xml:space="preserve">     5010936</t>
  </si>
  <si>
    <t xml:space="preserve"> 5012642</t>
  </si>
  <si>
    <t>phosphoethanolamine transferase</t>
  </si>
  <si>
    <t>BVU_RS20430</t>
  </si>
  <si>
    <t xml:space="preserve">BVU_4075  </t>
  </si>
  <si>
    <t xml:space="preserve">     5012629</t>
  </si>
  <si>
    <t xml:space="preserve"> 5013816</t>
  </si>
  <si>
    <t>BVU_RS20435</t>
  </si>
  <si>
    <t xml:space="preserve">BVU_4076  </t>
  </si>
  <si>
    <t xml:space="preserve">     5013965</t>
  </si>
  <si>
    <t xml:space="preserve"> 5015257</t>
  </si>
  <si>
    <t>BVU_RS20440</t>
  </si>
  <si>
    <t xml:space="preserve">BVU_4077  </t>
  </si>
  <si>
    <t xml:space="preserve">     5015257</t>
  </si>
  <si>
    <t xml:space="preserve"> 5018304</t>
  </si>
  <si>
    <t>BVU_RS20445</t>
  </si>
  <si>
    <t xml:space="preserve">BVU_4078  </t>
  </si>
  <si>
    <t xml:space="preserve">     5018323</t>
  </si>
  <si>
    <t xml:space="preserve"> 5019378</t>
  </si>
  <si>
    <t>BVU_RS20450</t>
  </si>
  <si>
    <t xml:space="preserve">BVU_4079  </t>
  </si>
  <si>
    <t xml:space="preserve">     5019542</t>
  </si>
  <si>
    <t xml:space="preserve"> 5020387</t>
  </si>
  <si>
    <t>BVU_RS20455</t>
  </si>
  <si>
    <t xml:space="preserve">BVU_4080  </t>
  </si>
  <si>
    <t xml:space="preserve">     5020394</t>
  </si>
  <si>
    <t xml:space="preserve"> 5022559</t>
  </si>
  <si>
    <t>BVU_RS20460</t>
  </si>
  <si>
    <t xml:space="preserve">     5022639</t>
  </si>
  <si>
    <t xml:space="preserve"> 5024024</t>
  </si>
  <si>
    <t>BVU_RS20465</t>
  </si>
  <si>
    <t xml:space="preserve">BVU_4082  </t>
  </si>
  <si>
    <t xml:space="preserve">     5024051</t>
  </si>
  <si>
    <t xml:space="preserve"> 5024956</t>
  </si>
  <si>
    <t>BVU_RS20470</t>
  </si>
  <si>
    <t xml:space="preserve">BVU_4083  </t>
  </si>
  <si>
    <t xml:space="preserve">     5025013</t>
  </si>
  <si>
    <t xml:space="preserve"> 5027463</t>
  </si>
  <si>
    <t>BVU_RS20475</t>
  </si>
  <si>
    <t xml:space="preserve">BVU_4084  </t>
  </si>
  <si>
    <t xml:space="preserve">     5027552</t>
  </si>
  <si>
    <t xml:space="preserve"> 5027950</t>
  </si>
  <si>
    <t>DUF4891 domain-containing protein</t>
  </si>
  <si>
    <t>BVU_RS20480</t>
  </si>
  <si>
    <t xml:space="preserve">BVU_4085  </t>
  </si>
  <si>
    <t xml:space="preserve">     5027961</t>
  </si>
  <si>
    <t xml:space="preserve"> 5028527</t>
  </si>
  <si>
    <t>BVU_RS20485</t>
  </si>
  <si>
    <t xml:space="preserve">BVU_4086  </t>
  </si>
  <si>
    <t xml:space="preserve">     5029009</t>
  </si>
  <si>
    <t xml:space="preserve"> 5029269</t>
  </si>
  <si>
    <t>BVU_RS20490</t>
  </si>
  <si>
    <t xml:space="preserve">BVU_4087  </t>
  </si>
  <si>
    <t xml:space="preserve">     5029520</t>
  </si>
  <si>
    <t xml:space="preserve"> 5030719</t>
  </si>
  <si>
    <t>trpB</t>
  </si>
  <si>
    <t xml:space="preserve">4.2.1.20  </t>
  </si>
  <si>
    <t>tryptophan synthase subunit beta</t>
  </si>
  <si>
    <t>BVU_RS20495</t>
  </si>
  <si>
    <t xml:space="preserve">BVU_4088  </t>
  </si>
  <si>
    <t xml:space="preserve">     5030780</t>
  </si>
  <si>
    <t xml:space="preserve"> 5032180</t>
  </si>
  <si>
    <t>anthranilate synthase component I family protein</t>
  </si>
  <si>
    <t>BVU_RS20500</t>
  </si>
  <si>
    <t xml:space="preserve">BVU_4089  </t>
  </si>
  <si>
    <t xml:space="preserve">     5032193</t>
  </si>
  <si>
    <t xml:space="preserve"> 5032783</t>
  </si>
  <si>
    <t>aminodeoxychorismate/anthranilate synthase component II</t>
  </si>
  <si>
    <t>BVU_RS20505</t>
  </si>
  <si>
    <t xml:space="preserve">BVU_4090  </t>
  </si>
  <si>
    <t xml:space="preserve">     5032805</t>
  </si>
  <si>
    <t xml:space="preserve"> 5033800</t>
  </si>
  <si>
    <t>trpD</t>
  </si>
  <si>
    <t xml:space="preserve">2.4.2.18  </t>
  </si>
  <si>
    <t>anthranilate phosphoribosyltransferase</t>
  </si>
  <si>
    <t>BVU_RS20510</t>
  </si>
  <si>
    <t xml:space="preserve">BVU_4091  </t>
  </si>
  <si>
    <t xml:space="preserve">     5033839</t>
  </si>
  <si>
    <t xml:space="preserve"> 5034627</t>
  </si>
  <si>
    <t>trpC</t>
  </si>
  <si>
    <t xml:space="preserve">4.1.1.48  </t>
  </si>
  <si>
    <t>indole-3-glycerol phosphate synthase TrpC</t>
  </si>
  <si>
    <t>BVU_RS20515</t>
  </si>
  <si>
    <t xml:space="preserve">BVU_4092  </t>
  </si>
  <si>
    <t xml:space="preserve">     5034640</t>
  </si>
  <si>
    <t xml:space="preserve"> 5035257</t>
  </si>
  <si>
    <t>phosphoribosylanthranilate isomerase</t>
  </si>
  <si>
    <t>BVU_RS20520</t>
  </si>
  <si>
    <t xml:space="preserve">BVU_4093  </t>
  </si>
  <si>
    <t xml:space="preserve">     5035254</t>
  </si>
  <si>
    <t xml:space="preserve"> 5036030</t>
  </si>
  <si>
    <t>trpA</t>
  </si>
  <si>
    <t>tryptophan synthase subunit alpha</t>
  </si>
  <si>
    <t>BVU_RS20525</t>
  </si>
  <si>
    <t xml:space="preserve">BVU_4094  </t>
  </si>
  <si>
    <t xml:space="preserve">     5036308</t>
  </si>
  <si>
    <t xml:space="preserve"> 5037351</t>
  </si>
  <si>
    <t>type I asparaginase</t>
  </si>
  <si>
    <t>BVU_RS20530</t>
  </si>
  <si>
    <t xml:space="preserve">BVU_4095  </t>
  </si>
  <si>
    <t xml:space="preserve">     5037548</t>
  </si>
  <si>
    <t xml:space="preserve"> 5038237</t>
  </si>
  <si>
    <t>BVU_RS20535</t>
  </si>
  <si>
    <t xml:space="preserve">BVU_4096  </t>
  </si>
  <si>
    <t xml:space="preserve">     5038256</t>
  </si>
  <si>
    <t xml:space="preserve"> 5040037</t>
  </si>
  <si>
    <t>BVU_RS20545</t>
  </si>
  <si>
    <t xml:space="preserve">BVU_4098  </t>
  </si>
  <si>
    <t xml:space="preserve">     5040508</t>
  </si>
  <si>
    <t xml:space="preserve"> 5041134</t>
  </si>
  <si>
    <t>4'-phosphopantetheinyl transferase superfamily protein</t>
  </si>
  <si>
    <t>BVU_RS20550</t>
  </si>
  <si>
    <t xml:space="preserve">BVU_4099  </t>
  </si>
  <si>
    <t xml:space="preserve">     5041143</t>
  </si>
  <si>
    <t xml:space="preserve"> 5042495</t>
  </si>
  <si>
    <t>gldE</t>
  </si>
  <si>
    <t>gliding motility-associated protein GldE</t>
  </si>
  <si>
    <t>BVU_RS20555</t>
  </si>
  <si>
    <t xml:space="preserve">BVU_4100  </t>
  </si>
  <si>
    <t xml:space="preserve">     5042532</t>
  </si>
  <si>
    <t xml:space="preserve"> 5042999</t>
  </si>
  <si>
    <t>BVU_RS20560</t>
  </si>
  <si>
    <t xml:space="preserve">BVU_4101  </t>
  </si>
  <si>
    <t xml:space="preserve">     5043014</t>
  </si>
  <si>
    <t xml:space="preserve"> 5044072</t>
  </si>
  <si>
    <t>mutY</t>
  </si>
  <si>
    <t>A/G-specific adenine glycosylase</t>
  </si>
  <si>
    <t>BVU_RS20565</t>
  </si>
  <si>
    <t xml:space="preserve">BVU_4102  </t>
  </si>
  <si>
    <t xml:space="preserve">     5044252</t>
  </si>
  <si>
    <t xml:space="preserve"> 5044527</t>
  </si>
  <si>
    <t>BVU_RS20570</t>
  </si>
  <si>
    <t xml:space="preserve">BVU_4103  </t>
  </si>
  <si>
    <t xml:space="preserve">     5044766</t>
  </si>
  <si>
    <t xml:space="preserve"> 5046340</t>
  </si>
  <si>
    <t>Rne/Rng family ribonuclease</t>
  </si>
  <si>
    <t>BVU_RS20575</t>
  </si>
  <si>
    <t xml:space="preserve">BVU_4104  </t>
  </si>
  <si>
    <t xml:space="preserve">     5046512</t>
  </si>
  <si>
    <t xml:space="preserve"> 5047318</t>
  </si>
  <si>
    <t>BVU_RS20580</t>
  </si>
  <si>
    <t xml:space="preserve">BVU_4105  </t>
  </si>
  <si>
    <t xml:space="preserve">     5047325</t>
  </si>
  <si>
    <t xml:space="preserve"> 5047867</t>
  </si>
  <si>
    <t>BVU_RS20585</t>
  </si>
  <si>
    <t xml:space="preserve">BVU_4106  </t>
  </si>
  <si>
    <t xml:space="preserve">     5047967</t>
  </si>
  <si>
    <t xml:space="preserve"> 5048707</t>
  </si>
  <si>
    <t>DUF6064 family protein</t>
  </si>
  <si>
    <t>BVU_RS20590</t>
  </si>
  <si>
    <t xml:space="preserve">BVU_4107  </t>
  </si>
  <si>
    <t xml:space="preserve">     5048782</t>
  </si>
  <si>
    <t xml:space="preserve"> 5050512</t>
  </si>
  <si>
    <t>lysS</t>
  </si>
  <si>
    <t xml:space="preserve">6.1.1.6  </t>
  </si>
  <si>
    <t>lysine--tRNA ligase</t>
  </si>
  <si>
    <t>BVU_RS20595</t>
  </si>
  <si>
    <t xml:space="preserve">BVU_4108  </t>
  </si>
  <si>
    <t xml:space="preserve">     5050569</t>
  </si>
  <si>
    <t xml:space="preserve"> 5051564</t>
  </si>
  <si>
    <t xml:space="preserve">1.1.1.94  </t>
  </si>
  <si>
    <t>NAD(P)H-dependent glycerol-3-phosphate dehydrogenase</t>
  </si>
  <si>
    <t>BVU_RS20600</t>
  </si>
  <si>
    <t xml:space="preserve">BVU_4109  </t>
  </si>
  <si>
    <t xml:space="preserve">     5051578</t>
  </si>
  <si>
    <t xml:space="preserve"> 5052921</t>
  </si>
  <si>
    <t xml:space="preserve">5.3.1.9  </t>
  </si>
  <si>
    <t>glucose-6-phosphate isomerase</t>
  </si>
  <si>
    <t>BVU_RS20605</t>
  </si>
  <si>
    <t xml:space="preserve">BVU_4110  </t>
  </si>
  <si>
    <t xml:space="preserve">     5053071</t>
  </si>
  <si>
    <t xml:space="preserve"> 5053805</t>
  </si>
  <si>
    <t>BVU_RS20610</t>
  </si>
  <si>
    <t xml:space="preserve">BVU_4111  </t>
  </si>
  <si>
    <t xml:space="preserve">     5053918</t>
  </si>
  <si>
    <t xml:space="preserve"> 5055162</t>
  </si>
  <si>
    <t>alpha/beta hydrolase family protein</t>
  </si>
  <si>
    <t>BVU_RS20615</t>
  </si>
  <si>
    <t xml:space="preserve">BVU_4112  </t>
  </si>
  <si>
    <t xml:space="preserve">     5055175</t>
  </si>
  <si>
    <t xml:space="preserve"> 5056764</t>
  </si>
  <si>
    <t>BVU_RS20620</t>
  </si>
  <si>
    <t xml:space="preserve">BVU_4113  </t>
  </si>
  <si>
    <t xml:space="preserve">     5056780</t>
  </si>
  <si>
    <t xml:space="preserve"> 5060517</t>
  </si>
  <si>
    <t>BVU_RS20625</t>
  </si>
  <si>
    <t xml:space="preserve">BVU_4114  </t>
  </si>
  <si>
    <t xml:space="preserve">     5060665</t>
  </si>
  <si>
    <t xml:space="preserve"> 5061747</t>
  </si>
  <si>
    <t>BVU_RS20630</t>
  </si>
  <si>
    <t xml:space="preserve">BVU_4115  </t>
  </si>
  <si>
    <t xml:space="preserve">     5061960</t>
  </si>
  <si>
    <t xml:space="preserve"> 5062595</t>
  </si>
  <si>
    <t>BVU_RS20635</t>
  </si>
  <si>
    <t xml:space="preserve">BVU_4116  </t>
  </si>
  <si>
    <t xml:space="preserve">     5062710</t>
  </si>
  <si>
    <t xml:space="preserve"> 5063915</t>
  </si>
  <si>
    <t>ROK family transcriptional regulator</t>
  </si>
  <si>
    <t>BVU_RS20640</t>
  </si>
  <si>
    <t xml:space="preserve">BVU_4117  </t>
  </si>
  <si>
    <t xml:space="preserve">     5064221</t>
  </si>
  <si>
    <t xml:space="preserve"> 5065135</t>
  </si>
  <si>
    <t>BVU_RS20645</t>
  </si>
  <si>
    <t xml:space="preserve">BVU_4118  </t>
  </si>
  <si>
    <t xml:space="preserve">     5065148</t>
  </si>
  <si>
    <t xml:space="preserve"> 5066344</t>
  </si>
  <si>
    <t>AGE family epimerase/isomerase</t>
  </si>
  <si>
    <t>BVU_RS20650</t>
  </si>
  <si>
    <t xml:space="preserve">BVU_4119  </t>
  </si>
  <si>
    <t xml:space="preserve">     5066363</t>
  </si>
  <si>
    <t xml:space="preserve"> 5067598</t>
  </si>
  <si>
    <t>BVU_RS20655</t>
  </si>
  <si>
    <t xml:space="preserve">BVU_4120  </t>
  </si>
  <si>
    <t xml:space="preserve">     5067644</t>
  </si>
  <si>
    <t xml:space="preserve"> 5068435</t>
  </si>
  <si>
    <t xml:space="preserve">3.5.99.6  </t>
  </si>
  <si>
    <t>glucosamine-6-phosphate deaminase</t>
  </si>
  <si>
    <t>BVU_RS20660</t>
  </si>
  <si>
    <t xml:space="preserve">BVU_4121  </t>
  </si>
  <si>
    <t xml:space="preserve">     5068439</t>
  </si>
  <si>
    <t xml:space="preserve"> 5070427</t>
  </si>
  <si>
    <t>BVU_RS20665</t>
  </si>
  <si>
    <t xml:space="preserve">BVU_4122  </t>
  </si>
  <si>
    <t xml:space="preserve">     5070603</t>
  </si>
  <si>
    <t xml:space="preserve"> 5071367</t>
  </si>
  <si>
    <t>TIGR02757 family protein</t>
  </si>
  <si>
    <t>BVU_RS20670</t>
  </si>
  <si>
    <t xml:space="preserve">BVU_4123  </t>
  </si>
  <si>
    <t xml:space="preserve">     5071433</t>
  </si>
  <si>
    <t xml:space="preserve"> 5072311</t>
  </si>
  <si>
    <t>BVU_RS20675</t>
  </si>
  <si>
    <t xml:space="preserve">BVU_4124  </t>
  </si>
  <si>
    <t xml:space="preserve">     5072488</t>
  </si>
  <si>
    <t xml:space="preserve"> 5073555</t>
  </si>
  <si>
    <t>BVU_RS20680</t>
  </si>
  <si>
    <t xml:space="preserve">BVU_4125  </t>
  </si>
  <si>
    <t xml:space="preserve">     5073555</t>
  </si>
  <si>
    <t xml:space="preserve"> 5076680</t>
  </si>
  <si>
    <t>BVU_RS20685</t>
  </si>
  <si>
    <t xml:space="preserve">BVU_4126  </t>
  </si>
  <si>
    <t xml:space="preserve">     5076713</t>
  </si>
  <si>
    <t xml:space="preserve"> 5078092</t>
  </si>
  <si>
    <t>BVU_RS20690</t>
  </si>
  <si>
    <t xml:space="preserve">BVU_4127  </t>
  </si>
  <si>
    <t xml:space="preserve">     5078307</t>
  </si>
  <si>
    <t xml:space="preserve"> 5079011</t>
  </si>
  <si>
    <t>BVU_RS22330</t>
  </si>
  <si>
    <t xml:space="preserve">     5078977</t>
  </si>
  <si>
    <t xml:space="preserve"> 5079096</t>
  </si>
  <si>
    <t>BVU_RS20695</t>
  </si>
  <si>
    <t xml:space="preserve">BVU_4128  </t>
  </si>
  <si>
    <t xml:space="preserve">     5079416</t>
  </si>
  <si>
    <t xml:space="preserve"> 5080087</t>
  </si>
  <si>
    <t>BVU_RS20700</t>
  </si>
  <si>
    <t xml:space="preserve">BVU_4129  </t>
  </si>
  <si>
    <t xml:space="preserve">     5080239</t>
  </si>
  <si>
    <t xml:space="preserve"> 5080712</t>
  </si>
  <si>
    <t>BVU_RS20705</t>
  </si>
  <si>
    <t xml:space="preserve">BVU_4130  </t>
  </si>
  <si>
    <t xml:space="preserve">     5080725</t>
  </si>
  <si>
    <t xml:space="preserve"> 5081303</t>
  </si>
  <si>
    <t>BVU_RS20710</t>
  </si>
  <si>
    <t xml:space="preserve">BVU_4131  </t>
  </si>
  <si>
    <t xml:space="preserve">     5081380</t>
  </si>
  <si>
    <t xml:space="preserve"> 5082309</t>
  </si>
  <si>
    <t>BVU_RS20715</t>
  </si>
  <si>
    <t xml:space="preserve">BVU_4132  </t>
  </si>
  <si>
    <t xml:space="preserve">     5082306</t>
  </si>
  <si>
    <t xml:space="preserve"> 5082959</t>
  </si>
  <si>
    <t>BVU_RS20720</t>
  </si>
  <si>
    <t xml:space="preserve">BVU_4133  </t>
  </si>
  <si>
    <t xml:space="preserve">     5083183</t>
  </si>
  <si>
    <t xml:space="preserve"> 5084346</t>
  </si>
  <si>
    <t>BVU_RS20725</t>
  </si>
  <si>
    <t xml:space="preserve">BVU_4134  </t>
  </si>
  <si>
    <t xml:space="preserve">     5084522</t>
  </si>
  <si>
    <t xml:space="preserve"> 5087026</t>
  </si>
  <si>
    <t>BVU_RS20730</t>
  </si>
  <si>
    <t xml:space="preserve">BVU_4135  </t>
  </si>
  <si>
    <t xml:space="preserve">     5087029</t>
  </si>
  <si>
    <t xml:space="preserve"> 5089281</t>
  </si>
  <si>
    <t>BVU_RS20735</t>
  </si>
  <si>
    <t xml:space="preserve">BVU_4136  </t>
  </si>
  <si>
    <t xml:space="preserve">     5089308</t>
  </si>
  <si>
    <t xml:space="preserve"> 5091362</t>
  </si>
  <si>
    <t>BVU_RS20740</t>
  </si>
  <si>
    <t xml:space="preserve">BVU_4137  </t>
  </si>
  <si>
    <t xml:space="preserve">     5091359</t>
  </si>
  <si>
    <t xml:space="preserve"> 5092486</t>
  </si>
  <si>
    <t>cyclically-permuted mutarotase family protein</t>
  </si>
  <si>
    <t>BVU_RS20745</t>
  </si>
  <si>
    <t xml:space="preserve">BVU_4138  </t>
  </si>
  <si>
    <t xml:space="preserve">     5092673</t>
  </si>
  <si>
    <t xml:space="preserve"> 5094997</t>
  </si>
  <si>
    <t>BVU_RS20750</t>
  </si>
  <si>
    <t xml:space="preserve">BVU_4139  </t>
  </si>
  <si>
    <t xml:space="preserve">     5095014</t>
  </si>
  <si>
    <t xml:space="preserve"> 5097581</t>
  </si>
  <si>
    <t>BVU_RS20755</t>
  </si>
  <si>
    <t xml:space="preserve">BVU_4140  </t>
  </si>
  <si>
    <t xml:space="preserve">     5097608</t>
  </si>
  <si>
    <t xml:space="preserve"> 5099671</t>
  </si>
  <si>
    <t>BVU_RS20760</t>
  </si>
  <si>
    <t xml:space="preserve">BVU_4141  </t>
  </si>
  <si>
    <t xml:space="preserve">     5099668</t>
  </si>
  <si>
    <t xml:space="preserve"> 5100333</t>
  </si>
  <si>
    <t>BVU_RS20765</t>
  </si>
  <si>
    <t xml:space="preserve">BVU_4142  </t>
  </si>
  <si>
    <t xml:space="preserve">     5100335</t>
  </si>
  <si>
    <t xml:space="preserve"> 5102341</t>
  </si>
  <si>
    <t>BVU_RS20770</t>
  </si>
  <si>
    <t xml:space="preserve">BVU_4143  </t>
  </si>
  <si>
    <t xml:space="preserve">     5102345</t>
  </si>
  <si>
    <t xml:space="preserve"> 5103985</t>
  </si>
  <si>
    <t>exo-alpha-sialidase</t>
  </si>
  <si>
    <t>BVU_RS20775</t>
  </si>
  <si>
    <t xml:space="preserve">BVU_4144  </t>
  </si>
  <si>
    <t xml:space="preserve">     5104118</t>
  </si>
  <si>
    <t xml:space="preserve"> 5105620</t>
  </si>
  <si>
    <t>BVU_RS20780</t>
  </si>
  <si>
    <t xml:space="preserve">BVU_4145  </t>
  </si>
  <si>
    <t xml:space="preserve">     5105640</t>
  </si>
  <si>
    <t xml:space="preserve"> 5108915</t>
  </si>
  <si>
    <t>BVU_RS20790</t>
  </si>
  <si>
    <t xml:space="preserve">BVU_4147  </t>
  </si>
  <si>
    <t xml:space="preserve">     5109501</t>
  </si>
  <si>
    <t xml:space="preserve"> 5110541</t>
  </si>
  <si>
    <t>asnA</t>
  </si>
  <si>
    <t xml:space="preserve">6.3.1.1  </t>
  </si>
  <si>
    <t>aspartate--ammonia ligase</t>
  </si>
  <si>
    <t>BVU_RS20795</t>
  </si>
  <si>
    <t xml:space="preserve">BVU_4148  </t>
  </si>
  <si>
    <t xml:space="preserve">     5110659</t>
  </si>
  <si>
    <t xml:space="preserve"> 5111321</t>
  </si>
  <si>
    <t xml:space="preserve">3.2.2.27  </t>
  </si>
  <si>
    <t>uracil-DNA glycosylase</t>
  </si>
  <si>
    <t>BVU_RS20800</t>
  </si>
  <si>
    <t xml:space="preserve">BVU_4149  </t>
  </si>
  <si>
    <t xml:space="preserve">     5111399</t>
  </si>
  <si>
    <t xml:space="preserve"> 5114134</t>
  </si>
  <si>
    <t>LPS-assembly protein LptD</t>
  </si>
  <si>
    <t>BVU_RS20805</t>
  </si>
  <si>
    <t xml:space="preserve">BVU_4150  </t>
  </si>
  <si>
    <t xml:space="preserve">     5114225</t>
  </si>
  <si>
    <t xml:space="preserve"> 5114761</t>
  </si>
  <si>
    <t>BVU_RS20810</t>
  </si>
  <si>
    <t xml:space="preserve">BVU_4151  </t>
  </si>
  <si>
    <t xml:space="preserve">     5114815</t>
  </si>
  <si>
    <t xml:space="preserve"> 5115975</t>
  </si>
  <si>
    <t>DUF1343 domain-containing protein</t>
  </si>
  <si>
    <t>BVU_RS20815</t>
  </si>
  <si>
    <t xml:space="preserve">BVU_4152  </t>
  </si>
  <si>
    <t xml:space="preserve">     5116003</t>
  </si>
  <si>
    <t xml:space="preserve"> 5116470</t>
  </si>
  <si>
    <t>BVU_RS20820</t>
  </si>
  <si>
    <t xml:space="preserve">BVU_4153  </t>
  </si>
  <si>
    <t xml:space="preserve">     5116439</t>
  </si>
  <si>
    <t xml:space="preserve"> 5117353</t>
  </si>
  <si>
    <t>BVU_RS20825</t>
  </si>
  <si>
    <t xml:space="preserve">BVU_4154  </t>
  </si>
  <si>
    <t xml:space="preserve">     5117337</t>
  </si>
  <si>
    <t xml:space="preserve"> 5118989</t>
  </si>
  <si>
    <t>BVU_RS20830</t>
  </si>
  <si>
    <t xml:space="preserve">BVU_4155  </t>
  </si>
  <si>
    <t xml:space="preserve">     5118997</t>
  </si>
  <si>
    <t xml:space="preserve"> 5120082</t>
  </si>
  <si>
    <t>BVU_RS20835</t>
  </si>
  <si>
    <t xml:space="preserve">BVU_4156  </t>
  </si>
  <si>
    <t xml:space="preserve">     5120120</t>
  </si>
  <si>
    <t xml:space="preserve"> 5120389</t>
  </si>
  <si>
    <t>PqqD family protein</t>
  </si>
  <si>
    <t>BVU_RS20840</t>
  </si>
  <si>
    <t xml:space="preserve">BVU_4157  </t>
  </si>
  <si>
    <t xml:space="preserve">     5120502</t>
  </si>
  <si>
    <t xml:space="preserve"> 5123333</t>
  </si>
  <si>
    <t>BVU_RS20845</t>
  </si>
  <si>
    <t xml:space="preserve">BVU_4159  </t>
  </si>
  <si>
    <t xml:space="preserve">     5125281</t>
  </si>
  <si>
    <t xml:space="preserve"> 5126624</t>
  </si>
  <si>
    <t>BVU_RS20850</t>
  </si>
  <si>
    <t xml:space="preserve">BVU_4160  </t>
  </si>
  <si>
    <t xml:space="preserve">     5126655</t>
  </si>
  <si>
    <t xml:space="preserve"> 5127458</t>
  </si>
  <si>
    <t>BVU_RS20855</t>
  </si>
  <si>
    <t xml:space="preserve">BVU_4161  </t>
  </si>
  <si>
    <t xml:space="preserve">     5127935</t>
  </si>
  <si>
    <t xml:space="preserve"> 5129284</t>
  </si>
  <si>
    <t>BVU_RS20860</t>
  </si>
  <si>
    <t xml:space="preserve">BVU_4162  </t>
  </si>
  <si>
    <t xml:space="preserve">     5129330</t>
  </si>
  <si>
    <t xml:space="preserve"> 5130460</t>
  </si>
  <si>
    <t>BVU_RS20865</t>
  </si>
  <si>
    <t xml:space="preserve">BVU_4163  </t>
  </si>
  <si>
    <t xml:space="preserve">     5130464</t>
  </si>
  <si>
    <t xml:space="preserve"> 5131882</t>
  </si>
  <si>
    <t>BVU_RS20870</t>
  </si>
  <si>
    <t xml:space="preserve">BVU_4164  </t>
  </si>
  <si>
    <t xml:space="preserve">     5131887</t>
  </si>
  <si>
    <t xml:space="preserve"> 5134589</t>
  </si>
  <si>
    <t>BVU_RS20875</t>
  </si>
  <si>
    <t xml:space="preserve">BVU_4165  </t>
  </si>
  <si>
    <t xml:space="preserve">     5134680</t>
  </si>
  <si>
    <t xml:space="preserve"> 5134889</t>
  </si>
  <si>
    <t>BVU_RS20880</t>
  </si>
  <si>
    <t xml:space="preserve">BVU_4166  </t>
  </si>
  <si>
    <t xml:space="preserve">     5135013</t>
  </si>
  <si>
    <t xml:space="preserve"> 5135840</t>
  </si>
  <si>
    <t>GIY-YIG nuclease family protein</t>
  </si>
  <si>
    <t>BVU_RS20885</t>
  </si>
  <si>
    <t xml:space="preserve">BVU_4167  </t>
  </si>
  <si>
    <t xml:space="preserve">     5135864</t>
  </si>
  <si>
    <t xml:space="preserve"> 5136262</t>
  </si>
  <si>
    <t>BVU_RS22050</t>
  </si>
  <si>
    <t xml:space="preserve">     5136673</t>
  </si>
  <si>
    <t xml:space="preserve"> 5136992</t>
  </si>
  <si>
    <t>BVU_RS20895</t>
  </si>
  <si>
    <t xml:space="preserve">BVU_4170  </t>
  </si>
  <si>
    <t xml:space="preserve">     5137690</t>
  </si>
  <si>
    <t xml:space="preserve"> 5139507</t>
  </si>
  <si>
    <t>BVU_RS20900</t>
  </si>
  <si>
    <t xml:space="preserve">BVU_4171  </t>
  </si>
  <si>
    <t xml:space="preserve">     5139473</t>
  </si>
  <si>
    <t xml:space="preserve"> 5141686</t>
  </si>
  <si>
    <t>BVU_RS20910</t>
  </si>
  <si>
    <t xml:space="preserve">BVU_4173  </t>
  </si>
  <si>
    <t xml:space="preserve">     5142605</t>
  </si>
  <si>
    <t xml:space="preserve"> 5144272</t>
  </si>
  <si>
    <t>BVU_RS20915</t>
  </si>
  <si>
    <t xml:space="preserve">BVU_4174  </t>
  </si>
  <si>
    <t xml:space="preserve">     5144538</t>
  </si>
  <si>
    <t xml:space="preserve"> 5145407</t>
  </si>
  <si>
    <t>alpha/beta hydrolase-fold protein</t>
  </si>
  <si>
    <t>BVU_RS20920</t>
  </si>
  <si>
    <t xml:space="preserve">BVU_4175  </t>
  </si>
  <si>
    <t xml:space="preserve">     5145772</t>
  </si>
  <si>
    <t xml:space="preserve"> 5146059</t>
  </si>
  <si>
    <t>BVU_RS20925</t>
  </si>
  <si>
    <t xml:space="preserve">BVU_4176  </t>
  </si>
  <si>
    <t xml:space="preserve">     5146074</t>
  </si>
  <si>
    <t xml:space="preserve"> 5146649</t>
  </si>
  <si>
    <t>BVU_RS20930</t>
  </si>
  <si>
    <t xml:space="preserve">     5146671</t>
  </si>
  <si>
    <t xml:space="preserve"> 5146850</t>
  </si>
  <si>
    <t>BVU_RS20935</t>
  </si>
  <si>
    <t xml:space="preserve">BVU_4178  </t>
  </si>
  <si>
    <t xml:space="preserve">     5147132</t>
  </si>
  <si>
    <t xml:space="preserve"> 5148187</t>
  </si>
  <si>
    <t>BVU_RS20940</t>
  </si>
  <si>
    <t xml:space="preserve">BVU_4179  </t>
  </si>
  <si>
    <t xml:space="preserve">     5148303</t>
  </si>
  <si>
    <t xml:space="preserve"> 5149169</t>
  </si>
  <si>
    <t>DUF3737 family protein</t>
  </si>
  <si>
    <t>BVU_RS20945</t>
  </si>
  <si>
    <t xml:space="preserve">BVU_4180  </t>
  </si>
  <si>
    <t xml:space="preserve">     5149179</t>
  </si>
  <si>
    <t xml:space="preserve"> 5150342</t>
  </si>
  <si>
    <t>BVU_RS20950</t>
  </si>
  <si>
    <t xml:space="preserve">BVU_4181  </t>
  </si>
  <si>
    <t xml:space="preserve">     5150864</t>
  </si>
  <si>
    <t xml:space="preserve"> 5151190</t>
  </si>
  <si>
    <t>metalloregulator ArsR/SmtB family transcription factor</t>
  </si>
  <si>
    <t>BVU_RS20955</t>
  </si>
  <si>
    <t xml:space="preserve">BVU_4182  </t>
  </si>
  <si>
    <t xml:space="preserve">     5151268</t>
  </si>
  <si>
    <t xml:space="preserve"> 5151501</t>
  </si>
  <si>
    <t>BVU_RS20960</t>
  </si>
  <si>
    <t xml:space="preserve">BVU_4183  </t>
  </si>
  <si>
    <t xml:space="preserve">     5151512</t>
  </si>
  <si>
    <t xml:space="preserve"> 5151955</t>
  </si>
  <si>
    <t>nitrophenyl compound nitroreductase subunit ArsF family protein</t>
  </si>
  <si>
    <t>BVU_RS20965</t>
  </si>
  <si>
    <t xml:space="preserve">BVU_4184  </t>
  </si>
  <si>
    <t xml:space="preserve">     5151957</t>
  </si>
  <si>
    <t xml:space="preserve"> 5152664</t>
  </si>
  <si>
    <t>aromatic aminobenezylarsenical efflux permease ArsG family transporter</t>
  </si>
  <si>
    <t>BVU_RS20970</t>
  </si>
  <si>
    <t xml:space="preserve">BVU_4185  </t>
  </si>
  <si>
    <t xml:space="preserve">     5152700</t>
  </si>
  <si>
    <t xml:space="preserve"> 5153026</t>
  </si>
  <si>
    <t>arsD</t>
  </si>
  <si>
    <t>arsenite efflux transporter metallochaperone ArsD</t>
  </si>
  <si>
    <t>BVU_RS20975</t>
  </si>
  <si>
    <t xml:space="preserve">BVU_4186  </t>
  </si>
  <si>
    <t xml:space="preserve">     5153055</t>
  </si>
  <si>
    <t xml:space="preserve"> 5154767</t>
  </si>
  <si>
    <t>arsA</t>
  </si>
  <si>
    <t>arsenical pump-driving ATPase</t>
  </si>
  <si>
    <t>BVU_RS20980</t>
  </si>
  <si>
    <t xml:space="preserve">BVU_4187  </t>
  </si>
  <si>
    <t xml:space="preserve">     5154772</t>
  </si>
  <si>
    <t xml:space="preserve"> 5155200</t>
  </si>
  <si>
    <t>arsenate reductase ArsC</t>
  </si>
  <si>
    <t>BVU_RS20985</t>
  </si>
  <si>
    <t xml:space="preserve">BVU_4188  </t>
  </si>
  <si>
    <t xml:space="preserve">     5155213</t>
  </si>
  <si>
    <t xml:space="preserve"> 5156259</t>
  </si>
  <si>
    <t>arsB</t>
  </si>
  <si>
    <t>ACR3 family arsenite efflux transporter</t>
  </si>
  <si>
    <t>BVU_RS20990</t>
  </si>
  <si>
    <t xml:space="preserve">BVU_4189  </t>
  </si>
  <si>
    <t xml:space="preserve">     5156508</t>
  </si>
  <si>
    <t xml:space="preserve"> 5158685</t>
  </si>
  <si>
    <t>BVU_RS20995</t>
  </si>
  <si>
    <t xml:space="preserve">     5159202</t>
  </si>
  <si>
    <t xml:space="preserve"> 5159429</t>
  </si>
  <si>
    <t>BVU_RS21000</t>
  </si>
  <si>
    <t xml:space="preserve">BVU_4192  </t>
  </si>
  <si>
    <t xml:space="preserve">     5159612</t>
  </si>
  <si>
    <t xml:space="preserve"> 5160568</t>
  </si>
  <si>
    <t>BVU_RS21005</t>
  </si>
  <si>
    <t xml:space="preserve">BVU_4193  </t>
  </si>
  <si>
    <t xml:space="preserve">     5160725</t>
  </si>
  <si>
    <t xml:space="preserve"> 5161954</t>
  </si>
  <si>
    <t>BVU_RS21010</t>
  </si>
  <si>
    <t xml:space="preserve">BVU_4194  </t>
  </si>
  <si>
    <t xml:space="preserve">     5161974</t>
  </si>
  <si>
    <t xml:space="preserve"> 5162861</t>
  </si>
  <si>
    <t>MlaD family protein</t>
  </si>
  <si>
    <t>Accession</t>
  </si>
  <si>
    <t>Locus</t>
  </si>
  <si>
    <t>Name</t>
  </si>
  <si>
    <t>Function-deposited genome</t>
  </si>
  <si>
    <t>Glc</t>
  </si>
  <si>
    <t>Gal</t>
  </si>
  <si>
    <t>Frc</t>
  </si>
  <si>
    <t>Man</t>
  </si>
  <si>
    <t>Rha</t>
  </si>
  <si>
    <t>Ara</t>
  </si>
  <si>
    <t>Xylo</t>
  </si>
  <si>
    <t>Mal</t>
  </si>
  <si>
    <t>Lac</t>
  </si>
  <si>
    <t>Sac</t>
  </si>
  <si>
    <t>aCyclo</t>
  </si>
  <si>
    <t>Xyn</t>
  </si>
  <si>
    <t>old name</t>
  </si>
  <si>
    <t>newest name</t>
  </si>
  <si>
    <t>info</t>
  </si>
  <si>
    <t>Glucose</t>
  </si>
  <si>
    <t>ABR37919.1</t>
  </si>
  <si>
    <t>NagC</t>
  </si>
  <si>
    <t>2.7.1.2</t>
  </si>
  <si>
    <t>ROK family transcriptional repressor, with glucokinase domain</t>
  </si>
  <si>
    <t>ABR41711.1</t>
  </si>
  <si>
    <t>pgi</t>
  </si>
  <si>
    <t>ABR39945.1</t>
  </si>
  <si>
    <t>phosphofructokinase, 2.7.1.11, pfkA</t>
  </si>
  <si>
    <t>ABR39352.1</t>
  </si>
  <si>
    <t>BVU_1671</t>
  </si>
  <si>
    <t>fbaA</t>
  </si>
  <si>
    <t>fructose-bisphosphate aldolase [Phocaeicola vulgatus ATCC 8482]</t>
  </si>
  <si>
    <t>ABR38176.1</t>
  </si>
  <si>
    <t>5.3.1.1</t>
  </si>
  <si>
    <t>ABR41198.1</t>
  </si>
  <si>
    <t>gapA</t>
  </si>
  <si>
    <t>1.2.1.12/59</t>
  </si>
  <si>
    <t>glyceraldehyde 3-phosphate dehydrogenase</t>
  </si>
  <si>
    <t>ABR39867.1</t>
  </si>
  <si>
    <t>pgk</t>
  </si>
  <si>
    <t>2.7.2.3</t>
  </si>
  <si>
    <t>ABR39064.1</t>
  </si>
  <si>
    <t>ABR40293.1</t>
  </si>
  <si>
    <t>enolase</t>
  </si>
  <si>
    <t>ABR38571.1</t>
  </si>
  <si>
    <t>Pyruvate -&gt; Phosphoenolpyruvate</t>
  </si>
  <si>
    <t>ABR40984.1</t>
  </si>
  <si>
    <t>Pyruvate -&gt; Formate</t>
  </si>
  <si>
    <t>ABR40522.1</t>
  </si>
  <si>
    <t>formate acetyltransferase</t>
  </si>
  <si>
    <t>Pyruvate -&gt; Acetate</t>
  </si>
  <si>
    <t>ABR41398.1</t>
  </si>
  <si>
    <t>1.2.7.1</t>
  </si>
  <si>
    <t>pyruvate-flavodoxin oxidoreductase</t>
  </si>
  <si>
    <t>ABR38233.1</t>
  </si>
  <si>
    <t>ABR38234.1</t>
  </si>
  <si>
    <t>ackA</t>
  </si>
  <si>
    <t>2.7.2.1</t>
  </si>
  <si>
    <t>ABR40156.1</t>
  </si>
  <si>
    <t>1.1.1.28</t>
  </si>
  <si>
    <t>ldh</t>
  </si>
  <si>
    <t>Phosphoenolpyruvate -&gt; Succinate</t>
  </si>
  <si>
    <t>ABR38671.1</t>
  </si>
  <si>
    <t>phosphoenolpyruvate carboxykinase</t>
  </si>
  <si>
    <t>ABR37978.1</t>
  </si>
  <si>
    <t>ABR38172.1</t>
  </si>
  <si>
    <t>1.1.1.37</t>
  </si>
  <si>
    <t>ABR39534.1</t>
  </si>
  <si>
    <t>4.2.1.2</t>
  </si>
  <si>
    <t>anaerobic fumarate hydratase class I</t>
  </si>
  <si>
    <t>ABR38929.1</t>
  </si>
  <si>
    <t>putative cytochrome B subunit</t>
  </si>
  <si>
    <t>ABR38930.1</t>
  </si>
  <si>
    <t>1.3.5.1</t>
  </si>
  <si>
    <t>fumarate reductase flavoprotein subunit</t>
  </si>
  <si>
    <t>ABR38931.1</t>
  </si>
  <si>
    <t>fumarate reductase iron-sulfur cluster protein subunit</t>
  </si>
  <si>
    <t>Succinate -&gt; Propionate</t>
  </si>
  <si>
    <t>ABR38854.1</t>
  </si>
  <si>
    <t>BVU_1163</t>
  </si>
  <si>
    <t>scpC</t>
  </si>
  <si>
    <t>2.8.3.27</t>
  </si>
  <si>
    <t>propanoyl-CoA:succinate CoA transferase</t>
  </si>
  <si>
    <t>putative coenzyme A transferase</t>
  </si>
  <si>
    <t>acetyl-CoA hydrolase/transferase family protein</t>
  </si>
  <si>
    <t>ABR38030.1</t>
  </si>
  <si>
    <t>methylmalonyl-CoA mutase large subunit</t>
  </si>
  <si>
    <t>ABR40149.1</t>
  </si>
  <si>
    <t>lactoyl gluthatione lyase</t>
  </si>
  <si>
    <t>propionyl-CoA carboxylase beta chain</t>
  </si>
  <si>
    <t>ABR40148.1</t>
  </si>
  <si>
    <t>ABR40736.1</t>
  </si>
  <si>
    <t>conserved hypothetical protein</t>
  </si>
  <si>
    <t xml:space="preserve">ABR39071.1
</t>
  </si>
  <si>
    <t>susA</t>
  </si>
  <si>
    <t>3.2.1.54</t>
  </si>
  <si>
    <t>glycoside hydrolase family 13, candidate alpha-glycosidase</t>
  </si>
  <si>
    <t>ABR39070.1</t>
  </si>
  <si>
    <t>susB</t>
  </si>
  <si>
    <t>3.2.1.3</t>
  </si>
  <si>
    <t>glycoside hydrolase family 97, candidate alpha-glucosidase [Phocaeicola vulgatus ATCC 8482]</t>
  </si>
  <si>
    <t>ABR40671.1</t>
  </si>
  <si>
    <t>3.2.1.41</t>
  </si>
  <si>
    <t>ABR39071.1</t>
  </si>
  <si>
    <t>ABR40426.1</t>
  </si>
  <si>
    <t>ABR41594.1</t>
  </si>
  <si>
    <t>ABR39076.1</t>
  </si>
  <si>
    <t>2.4.1.1</t>
  </si>
  <si>
    <t>glycosyltransferase family 35, candidate alpha-glucan phosphorylase</t>
  </si>
  <si>
    <t>ABR41177.1</t>
  </si>
  <si>
    <t>ABR41415.1</t>
  </si>
  <si>
    <t>pgm</t>
  </si>
  <si>
    <t>5.4.2.2</t>
  </si>
  <si>
    <t>putative phosphoglucomutase</t>
  </si>
  <si>
    <t>ABR39344.1</t>
  </si>
  <si>
    <t>fruA</t>
  </si>
  <si>
    <t>glycoside hydrolase family 32, candidate levanase</t>
  </si>
  <si>
    <t>scrK</t>
  </si>
  <si>
    <t>2.7.1.4</t>
  </si>
  <si>
    <t>fructokinase</t>
  </si>
  <si>
    <t>ABR39346.1</t>
  </si>
  <si>
    <t>ABR39379.1</t>
  </si>
  <si>
    <t>manA</t>
  </si>
  <si>
    <t>5.3.1.8</t>
  </si>
  <si>
    <t>mannose-6-phosphate isomerase</t>
  </si>
  <si>
    <t>ABR37948.1</t>
  </si>
  <si>
    <t>ABR39061.1</t>
  </si>
  <si>
    <t>3.2.1.23</t>
  </si>
  <si>
    <t>ABR38111.1</t>
  </si>
  <si>
    <t>lacZ</t>
  </si>
  <si>
    <t>glycoside hydrolase family 2, candidate beta-glycosidase [Phocaeicola vulgatus ATCC 8482]</t>
  </si>
  <si>
    <t>ABR38205.1</t>
  </si>
  <si>
    <t>glycoside hydrolase family 35, candidate beta-glycosidase [Phocaeicola vulgatus ATCC 8482]</t>
  </si>
  <si>
    <t>ABR38315.1</t>
  </si>
  <si>
    <t>BVU_0607</t>
  </si>
  <si>
    <t>glycoside hydrolase family 2, candidate beta-galactosidase [Phocaeicola vulgatus ATCC 8482]</t>
  </si>
  <si>
    <t>ABR38690.1</t>
  </si>
  <si>
    <t>BVU_0997</t>
  </si>
  <si>
    <t>glycoside hydrolase family 2 TIM barrel-domain</t>
  </si>
  <si>
    <t>ABR41736.1</t>
  </si>
  <si>
    <t>BVU_4134</t>
  </si>
  <si>
    <t>galM</t>
  </si>
  <si>
    <t>5.1.3.3</t>
  </si>
  <si>
    <t>aldose 1-epimerase precursor [Phocaeicola vulgatus ATCC 8482]</t>
  </si>
  <si>
    <t>ABR39986.1</t>
  </si>
  <si>
    <t>conserved hypothetical protein [Phocaeicola vulgatus ATCC 8482]</t>
  </si>
  <si>
    <t>ABR39984.1</t>
  </si>
  <si>
    <t>ABR40061.1</t>
  </si>
  <si>
    <t>ABR41486.1</t>
  </si>
  <si>
    <t>putative phosphoglucomutase [Phocaeicola vulgatus ATCC 8482]</t>
  </si>
  <si>
    <t>ABR38305.1</t>
  </si>
  <si>
    <t>ABR38304.1</t>
  </si>
  <si>
    <t>rhaA</t>
  </si>
  <si>
    <t>ABR38303.1</t>
  </si>
  <si>
    <t>ABR38306.1</t>
  </si>
  <si>
    <t>ABR39980.1</t>
  </si>
  <si>
    <t>5.1.3.4</t>
  </si>
  <si>
    <t>ABR39465.1</t>
  </si>
  <si>
    <t>ABR38941.1</t>
  </si>
  <si>
    <t>putative lactaldehyde reductase</t>
  </si>
  <si>
    <t>ABR39062.1</t>
  </si>
  <si>
    <t>BVU_0595</t>
  </si>
  <si>
    <t>rhamnulose kinase/L-fuculose kinase [Phocaeicola vulgatus ATCC 8482]</t>
  </si>
  <si>
    <t>ABR40708.1</t>
  </si>
  <si>
    <t>uronate isomerase</t>
  </si>
  <si>
    <t>ABR40709.1</t>
  </si>
  <si>
    <t>uxaB</t>
  </si>
  <si>
    <t>1.1.1.57</t>
  </si>
  <si>
    <t>altronate oxidoreductase [Phocaeicola vulgatus ATCC 8482]</t>
  </si>
  <si>
    <t>ABR38952.1</t>
  </si>
  <si>
    <t>kdgK</t>
  </si>
  <si>
    <t>2.7.1.45</t>
  </si>
  <si>
    <t>ABR40692.1</t>
  </si>
  <si>
    <t>2-dehydro-3-deoxygluconokinase [Phocaeicola vulgatus ATCC 8482]</t>
  </si>
  <si>
    <t>ABR40693.1</t>
  </si>
  <si>
    <t>eda</t>
  </si>
  <si>
    <t>4.1.2.14/16</t>
  </si>
  <si>
    <t>putative gluconate aldolase [Phocaeicola vulgatus ATCC 8482]</t>
  </si>
  <si>
    <t>ABR37769.1</t>
  </si>
  <si>
    <t>3.2.1.37</t>
  </si>
  <si>
    <t>glycoside hydrolase family 43, candidate beta-xylosidase/alpha-L-arabinofuranosidase [Phocaeicola vulgatus ATCC 8482]</t>
  </si>
  <si>
    <t>ABR37770.1</t>
  </si>
  <si>
    <t>ABR37771.1</t>
  </si>
  <si>
    <t>3.2.1.8</t>
  </si>
  <si>
    <t>glycoside hydrolase family 10, candidate beta-xylanase [Phocaeicola vulgatus ATCC 8482]</t>
  </si>
  <si>
    <t>ABR37861.1</t>
  </si>
  <si>
    <t>ABR41675.1</t>
  </si>
  <si>
    <t>putative sugar-transport membrane protein [Phocaeicola vulgatus ATCC 8482]</t>
  </si>
  <si>
    <t>ABR41556.1</t>
  </si>
  <si>
    <t>ABR41557.1</t>
  </si>
  <si>
    <t>XylB</t>
  </si>
  <si>
    <t>2.7.1.17</t>
  </si>
  <si>
    <t>ABR39978.1</t>
  </si>
  <si>
    <t>araD</t>
  </si>
  <si>
    <t>putative sugar epimerase/aldolase [Phocaeicola vulgatus ATCC 8482]</t>
  </si>
  <si>
    <t>ABR39976.1</t>
  </si>
  <si>
    <t>tkt</t>
  </si>
  <si>
    <t>2.2.1.1</t>
  </si>
  <si>
    <t>ABR39977.1</t>
  </si>
  <si>
    <t>ABR39979.1</t>
  </si>
  <si>
    <t>xylB</t>
  </si>
  <si>
    <t>xylulose kinase</t>
  </si>
  <si>
    <t>Energy generation</t>
  </si>
  <si>
    <t xml:space="preserve">ATP-Synthase </t>
  </si>
  <si>
    <t>ABR40631.1</t>
  </si>
  <si>
    <t>ATP synthase beta chain</t>
  </si>
  <si>
    <t>ABR40632.1</t>
  </si>
  <si>
    <t>ATP synthase epsilon chain</t>
  </si>
  <si>
    <t>ABR40634.1</t>
  </si>
  <si>
    <t>ABR40635.1</t>
  </si>
  <si>
    <t>ATP synthase C subunit</t>
  </si>
  <si>
    <t>ABR40636.1</t>
  </si>
  <si>
    <t>ATP synthase B subunit</t>
  </si>
  <si>
    <t>ABR40637.1</t>
  </si>
  <si>
    <t>ABR40638.1</t>
  </si>
  <si>
    <t>ABR40639.1</t>
  </si>
  <si>
    <t>ABR41180.1</t>
  </si>
  <si>
    <t>BVU_3562</t>
  </si>
  <si>
    <t>putative V-type ATP synthase subunit I [Phocaeicola vulgatus ATCC 8482]</t>
  </si>
  <si>
    <t>V/A-type H+/Na+-transporting ATPase subunit I</t>
  </si>
  <si>
    <t>ABR41181.1</t>
  </si>
  <si>
    <t>V-type ATP synthase subunit D [Phocaeicola vulgatus ATCC 8482]</t>
  </si>
  <si>
    <t>ABR41182.1</t>
  </si>
  <si>
    <t>V-type ATP synthase subunit B [Phocaeicola vulgatus ATCC 8482]</t>
  </si>
  <si>
    <t>ABR41183.1</t>
  </si>
  <si>
    <t>V-type ATP synthase subunit A [Phocaeicola vulgatus ATCC 8482]</t>
  </si>
  <si>
    <t>ABR41185.1</t>
  </si>
  <si>
    <t>V-type ATP synthase subunit E [Phocaeicola vulgatus ATCC 8482]</t>
  </si>
  <si>
    <t>ABR38428.1</t>
  </si>
  <si>
    <t>BVU_0722</t>
  </si>
  <si>
    <t>putative ATPase [Phocaeicola vulgatus ATCC 8482]</t>
  </si>
  <si>
    <t>ABR39565.1</t>
  </si>
  <si>
    <t>BVU_1890</t>
  </si>
  <si>
    <t>putative ATPase/GTPase [Phocaeicola vulgatus ATCC 8482]</t>
  </si>
  <si>
    <t>ABR39589.1</t>
  </si>
  <si>
    <t>BVU_1915</t>
  </si>
  <si>
    <t>ParA family ATPase [Phocaeicola vulgatus ATCC 8482]</t>
  </si>
  <si>
    <t>ABR39594.1</t>
  </si>
  <si>
    <t>BVU_1920</t>
  </si>
  <si>
    <t>AAA-metalloprotease FtsH with ATPase domain [Phocaeicola vulgatus ATCC 8482]</t>
  </si>
  <si>
    <t>NADH:ubiquinone reductase (Nqr)</t>
  </si>
  <si>
    <t>ABR40863.1</t>
  </si>
  <si>
    <t>ABR40864.1</t>
  </si>
  <si>
    <t>Na+-translocating NADH-quinone reductase subunit B</t>
  </si>
  <si>
    <t>ABR40865.1</t>
  </si>
  <si>
    <t>ABR40866.1</t>
  </si>
  <si>
    <t>Na+-translocating NADH-quinone reductase subunit D</t>
  </si>
  <si>
    <t>ABR40867.1</t>
  </si>
  <si>
    <t>Na+-translocating NADH-quinone reductase subunit E</t>
  </si>
  <si>
    <t>ABR40868.1</t>
  </si>
  <si>
    <t>Na+-translocating NADH-quinone reductase subunit F</t>
  </si>
  <si>
    <t>NADH-quinone oxidoreductase (NDHI-complex)</t>
  </si>
  <si>
    <t>ABR39426.1</t>
  </si>
  <si>
    <t>NADH dehydrogenase I chain N</t>
  </si>
  <si>
    <t>ABR39427.1</t>
  </si>
  <si>
    <t>NADH dehydrogenase I chain M</t>
  </si>
  <si>
    <t>ABR39428.1</t>
  </si>
  <si>
    <t>putative NADH dehydrogenase chain L</t>
  </si>
  <si>
    <t>ABR39429.1</t>
  </si>
  <si>
    <t>NADH dehydrogenase I chain K</t>
  </si>
  <si>
    <t>ABR39430.1</t>
  </si>
  <si>
    <t>NADH dehydrogenase I, chain J</t>
  </si>
  <si>
    <t>ABR39431.1</t>
  </si>
  <si>
    <t>NADH dehydrogenase I chain I</t>
  </si>
  <si>
    <t>ABR39432.1</t>
  </si>
  <si>
    <t>nuoh</t>
  </si>
  <si>
    <t>NADH dehydrogenase I chain H</t>
  </si>
  <si>
    <t>ABR39433.1</t>
  </si>
  <si>
    <t>NADH dehydrogenase I, chain D</t>
  </si>
  <si>
    <t>ABR39434.1</t>
  </si>
  <si>
    <t>NADH dehydrogenase I chain B</t>
  </si>
  <si>
    <t>ABR39435.1</t>
  </si>
  <si>
    <t>NADH dehydrogenase I chain A</t>
  </si>
  <si>
    <t>Rnf-complex</t>
  </si>
  <si>
    <t>ABR41488.1</t>
  </si>
  <si>
    <t>Na+-transporting NADH:ubiquinone oxidoreductase, electron transport complex protein rnfA</t>
  </si>
  <si>
    <t>ABR41489.1</t>
  </si>
  <si>
    <t>Na+-transporting NADH:ubiquinone oxidoreductase, electron transport complex protein rnfE</t>
  </si>
  <si>
    <t>ABR41490.1</t>
  </si>
  <si>
    <t>electron transport complex protein RnfG</t>
  </si>
  <si>
    <t>ABR41491.1</t>
  </si>
  <si>
    <t>Na+-transporting NADH:ubiquinone oxidoreductase, electron transport complex protein rnfD</t>
  </si>
  <si>
    <t>ABR41492.1</t>
  </si>
  <si>
    <t>Na+-transporting NADH:ubiquinone oxidoreductase, electron transport complex protein rnfC</t>
  </si>
  <si>
    <t>ABR41493.1</t>
  </si>
  <si>
    <t>electron transport complex protein RnfB</t>
  </si>
  <si>
    <t>ABR41494.1</t>
  </si>
  <si>
    <t>Cytochrome ubiquinol oxidase</t>
  </si>
  <si>
    <t>ABR40444.1</t>
  </si>
  <si>
    <t>cytochrome D ubiquinol oxidase subunit II [Phocaeicola vulgatus ATCC 8482]</t>
  </si>
  <si>
    <t>ABR40445.1</t>
  </si>
  <si>
    <t>cytochrome D ubiquinol oxidase subunit I [Phocaeicola vulgatus ATCC 8482]</t>
  </si>
  <si>
    <t>Na+/H+ antiporter</t>
  </si>
  <si>
    <t>ABR40856.1</t>
  </si>
  <si>
    <t>ABR41507.1</t>
  </si>
  <si>
    <t>ABR40689.1</t>
  </si>
  <si>
    <t>specific Permeases/transporter</t>
  </si>
  <si>
    <t>ABR39985.1</t>
  </si>
  <si>
    <t>BVU_2326</t>
  </si>
  <si>
    <t>glucose/galactose transporter [Phocaeicola vulgatus ATCC 8482]</t>
  </si>
  <si>
    <t>ABR40261.1</t>
  </si>
  <si>
    <t>BVU_2606</t>
  </si>
  <si>
    <t>fucose permease [Phocaeicola vulgatus ATCC 8482]</t>
  </si>
  <si>
    <t>ABR39040.1</t>
  </si>
  <si>
    <t>putative transmembrane efflux protein</t>
  </si>
  <si>
    <t>ABR38455.1</t>
  </si>
  <si>
    <t>BVU_0751</t>
  </si>
  <si>
    <t>araE</t>
  </si>
  <si>
    <t>BVU_4073</t>
  </si>
  <si>
    <t>ABR40362.1</t>
  </si>
  <si>
    <t>lctP</t>
  </si>
  <si>
    <t>ABR39075.1</t>
  </si>
  <si>
    <t>malY/T</t>
  </si>
  <si>
    <t>Maltose/moltooligosaccharide transporter</t>
  </si>
  <si>
    <t>ABR39345.1</t>
  </si>
  <si>
    <t>BVU_1664</t>
  </si>
  <si>
    <t>putative sugar transport-related, membrane protein [Phocaeicola vulgatus ATCC 8482]</t>
  </si>
  <si>
    <t>ABR40406.1</t>
  </si>
  <si>
    <t>BVU_2756</t>
  </si>
  <si>
    <t>ABR41250.1</t>
  </si>
  <si>
    <t>BVU_3639</t>
  </si>
  <si>
    <t>putative sugar transporter [Phocaeicola vulgatus ATCC 8482]</t>
  </si>
  <si>
    <t>L-fucose-proton symporter</t>
  </si>
  <si>
    <t>ABR41497.1</t>
  </si>
  <si>
    <t>BVU_3894</t>
  </si>
  <si>
    <t>ABR41721.1</t>
  </si>
  <si>
    <t>BVU_4119</t>
  </si>
  <si>
    <t>ABR37923.1</t>
  </si>
  <si>
    <t>BVU_0195</t>
  </si>
  <si>
    <t>ABR37959.1</t>
  </si>
  <si>
    <t>BVU_0237</t>
  </si>
  <si>
    <t>ABR37960.1</t>
  </si>
  <si>
    <t>BVU_0238</t>
  </si>
  <si>
    <t>ABR37964.1</t>
  </si>
  <si>
    <t>BVU_0242</t>
  </si>
  <si>
    <t>ABR37965.1</t>
  </si>
  <si>
    <t>BVU_0243</t>
  </si>
  <si>
    <t>ABR37966.1</t>
  </si>
  <si>
    <t>BVU_0244</t>
  </si>
  <si>
    <t>ABR38027.1</t>
  </si>
  <si>
    <t>BVU_0307</t>
  </si>
  <si>
    <t>ABR38028.1</t>
  </si>
  <si>
    <t>BVU_0308</t>
  </si>
  <si>
    <t>ABR38037.1</t>
  </si>
  <si>
    <t>BVU_0317</t>
  </si>
  <si>
    <t>ABR38038.1</t>
  </si>
  <si>
    <t>BVU_0318</t>
  </si>
  <si>
    <t>ABR38039.1</t>
  </si>
  <si>
    <t>BVU_0319</t>
  </si>
  <si>
    <t>ABR38162.1</t>
  </si>
  <si>
    <t>BVU_0447</t>
  </si>
  <si>
    <t>ABR38164.1</t>
  </si>
  <si>
    <t>BVU_0449</t>
  </si>
  <si>
    <t>ABR38185.1</t>
  </si>
  <si>
    <t>BVU_0475</t>
  </si>
  <si>
    <t>ABR38763.1</t>
  </si>
  <si>
    <t>BVU_1072</t>
  </si>
  <si>
    <t>ABR39046.1</t>
  </si>
  <si>
    <t>ABR39047.1</t>
  </si>
  <si>
    <t>ABR39048.1</t>
  </si>
  <si>
    <t>ABR39177.1</t>
  </si>
  <si>
    <t>ABR39302.1</t>
  </si>
  <si>
    <t>ABR39472.1</t>
  </si>
  <si>
    <t>ABR39539.1</t>
  </si>
  <si>
    <t>ABR39616.1</t>
  </si>
  <si>
    <t>ABR39617.1</t>
  </si>
  <si>
    <t>ABR39640.1</t>
  </si>
  <si>
    <t>ABR39646.1</t>
  </si>
  <si>
    <t>Blast: OadG family transporter subunit</t>
  </si>
  <si>
    <t>ABR39720.1</t>
  </si>
  <si>
    <t>ABR39982.1</t>
  </si>
  <si>
    <t>ABR39990.1</t>
  </si>
  <si>
    <t>ABR40007.1</t>
  </si>
  <si>
    <t>ABR40147.1</t>
  </si>
  <si>
    <t>OadG family transporter subunit</t>
  </si>
  <si>
    <t>ABR40168.1</t>
  </si>
  <si>
    <t>ABR40685.1</t>
  </si>
  <si>
    <t>ABR40746.1</t>
  </si>
  <si>
    <t>putative potassium uptake protein [Phocaeicola vulgatus ATCC 8482]</t>
  </si>
  <si>
    <t>ABR40801.1</t>
  </si>
  <si>
    <t>ABR40802.1</t>
  </si>
  <si>
    <t>ABR40805.1</t>
  </si>
  <si>
    <t>ABR41061.1</t>
  </si>
  <si>
    <t>ABR41423.1</t>
  </si>
  <si>
    <t>ABR41680.1</t>
  </si>
  <si>
    <t>ABR41726.1</t>
  </si>
  <si>
    <t>ABR41727.1</t>
  </si>
  <si>
    <t>ABR37773.1</t>
  </si>
  <si>
    <t>ABR40393.1</t>
  </si>
  <si>
    <t>ABR41205.1</t>
  </si>
  <si>
    <t>Blast:  Hydrophobe/amphiphile efflux-1 (HAE1) family RND transporter</t>
  </si>
  <si>
    <t>uptake protein</t>
  </si>
  <si>
    <t>ABR37767.1</t>
  </si>
  <si>
    <t>ABR37855.1</t>
  </si>
  <si>
    <t>ABR38108.1</t>
  </si>
  <si>
    <t>ABR38202.1</t>
  </si>
  <si>
    <t>ABR38209.1</t>
  </si>
  <si>
    <t>ABR38216.1</t>
  </si>
  <si>
    <t>ABR38293.1</t>
  </si>
  <si>
    <t>Blast: SusC/RagA family TonB-linked outer membrane protein</t>
  </si>
  <si>
    <t>ABR38539.1</t>
  </si>
  <si>
    <t>ABR38546.1</t>
  </si>
  <si>
    <t>ABR38642.1</t>
  </si>
  <si>
    <t>ABR38655.1</t>
  </si>
  <si>
    <t>ABR38774.1</t>
  </si>
  <si>
    <t>ABR38849.1</t>
  </si>
  <si>
    <t>ABR39068.1</t>
  </si>
  <si>
    <t>ABR39515.1</t>
  </si>
  <si>
    <t>ABR39519.1</t>
  </si>
  <si>
    <t>ABR39523.1</t>
  </si>
  <si>
    <t>ABR39528.1</t>
  </si>
  <si>
    <t>ABR39530.1</t>
  </si>
  <si>
    <t>ABR39651.1</t>
  </si>
  <si>
    <t>ABR39684.1</t>
  </si>
  <si>
    <t>putative iron uptake regulation protein [Phocaeicola vulgatus ATCC 8482]</t>
  </si>
  <si>
    <t>Blast: Peroxide-responsive repressor PerR</t>
  </si>
  <si>
    <t>ABR40087.1</t>
  </si>
  <si>
    <t>ABR40099.1</t>
  </si>
  <si>
    <t>ABR40208.1</t>
  </si>
  <si>
    <t>ABR40233.1</t>
  </si>
  <si>
    <t>ABR40343.1</t>
  </si>
  <si>
    <t>ABR40345.1</t>
  </si>
  <si>
    <t>fumA/B</t>
  </si>
  <si>
    <t>BVU_2776</t>
  </si>
  <si>
    <t>BVU_3991</t>
  </si>
  <si>
    <t>Pyruvate -&gt; Lactate -&gt; Lactaldehyde</t>
  </si>
  <si>
    <t>FrdC</t>
  </si>
  <si>
    <t>FrdA</t>
  </si>
  <si>
    <t>FrdB</t>
  </si>
  <si>
    <t>MmdA</t>
  </si>
  <si>
    <t>PccB</t>
  </si>
  <si>
    <t>glycoside hydrolase family 97</t>
  </si>
  <si>
    <t>Blast: Pullulanase, 3.2.1.41</t>
  </si>
  <si>
    <t>XynB</t>
  </si>
  <si>
    <t>XynA</t>
  </si>
  <si>
    <t>Solute:sodium symporter (SSS) family transporter</t>
  </si>
  <si>
    <t>ABR38074.1</t>
  </si>
  <si>
    <t>GRP family sugar transporter/ Glucose uptake protein</t>
  </si>
  <si>
    <t>Glucose uptake protein</t>
  </si>
  <si>
    <t>MFS transporter/ Glucose/galactose transporter</t>
  </si>
  <si>
    <t>Glucose/galactose transporter</t>
  </si>
  <si>
    <t>MFS transporter / Putative L-galactonate transporter</t>
  </si>
  <si>
    <t>Putative L-galactonate transporter</t>
  </si>
  <si>
    <t>MFS transporter/ L-fucose-proton symporter</t>
  </si>
  <si>
    <t>sugar MFS transporter / fucose permease</t>
  </si>
  <si>
    <t>sugar porter family MFS transporter/ xylose/H+ symporter</t>
  </si>
  <si>
    <t>xylose/H+ symporter</t>
  </si>
  <si>
    <t>MFS transporter AraJ/ arabinose permease</t>
  </si>
  <si>
    <t>arabinose permease</t>
  </si>
  <si>
    <t>MFS transporter/ Maltose/moltooligosaccharide transporter</t>
  </si>
  <si>
    <t>ABR41572.1</t>
  </si>
  <si>
    <t>ABC transporter ATP-binding protein/ ABC-type polysaccharide/polyol phosphate transport system, ATPase component</t>
  </si>
  <si>
    <t>ABC-type polysaccharide/polyol phosphate transport system, ATPase component</t>
  </si>
  <si>
    <t>MFS transporter/ sugar transporter</t>
  </si>
  <si>
    <t>sugar transporter</t>
  </si>
  <si>
    <t>MFS transporter/ Putative sugar transporter</t>
  </si>
  <si>
    <t>Putative sugar transporter</t>
  </si>
  <si>
    <t>ABR40397.1</t>
  </si>
  <si>
    <t>ABR38269.1</t>
  </si>
  <si>
    <t>BVU_0561</t>
  </si>
  <si>
    <t>putative outer membrane protein, probably involved in nutrient binding [Phocaeicola vulgatus ATCC 8482]</t>
  </si>
  <si>
    <t>ABR38271.1</t>
  </si>
  <si>
    <t>BVU_0563</t>
  </si>
  <si>
    <t>SusC/RagA family TonB-linked outer membrane</t>
  </si>
  <si>
    <t>ABR38276.1</t>
  </si>
  <si>
    <t>BVU_0568</t>
  </si>
  <si>
    <t>ABR38279.1</t>
  </si>
  <si>
    <t>BVU_0571</t>
  </si>
  <si>
    <t>ABR38327.1</t>
  </si>
  <si>
    <t>BVU_0619</t>
  </si>
  <si>
    <t>ABR37897.1</t>
  </si>
  <si>
    <t>BVU_0169</t>
  </si>
  <si>
    <t>ABR38210.1</t>
  </si>
  <si>
    <t>BVU_0500</t>
  </si>
  <si>
    <t>ABR37768.1</t>
  </si>
  <si>
    <t>BVU_0038</t>
  </si>
  <si>
    <t xml:space="preserve"> SusC/RagA family protein</t>
  </si>
  <si>
    <t>ABR39652.1</t>
  </si>
  <si>
    <t>BVU_1980</t>
  </si>
  <si>
    <t>ABR40207.1</t>
  </si>
  <si>
    <t>BVU_2550</t>
  </si>
  <si>
    <t>BVU_0947</t>
  </si>
  <si>
    <t>BVU_0960</t>
  </si>
  <si>
    <t>BVU_0585</t>
  </si>
  <si>
    <t>BVU_1379</t>
  </si>
  <si>
    <t>ABR41746.1</t>
  </si>
  <si>
    <t>BVU_4144</t>
  </si>
  <si>
    <t>ABR38270.1</t>
  </si>
  <si>
    <t>BVU_0562</t>
  </si>
  <si>
    <t>ABR38277.1</t>
  </si>
  <si>
    <t>BVU_0569</t>
  </si>
  <si>
    <t>SusD/RagB family nutrient-binding outer membrane</t>
  </si>
  <si>
    <t>ABR38280.1</t>
  </si>
  <si>
    <t>BVU_0572</t>
  </si>
  <si>
    <t>ABR38326.1</t>
  </si>
  <si>
    <t>BVU_0618</t>
  </si>
  <si>
    <t>ABR38745.1</t>
  </si>
  <si>
    <t>BVU_1054</t>
  </si>
  <si>
    <t>ABR39688.1</t>
  </si>
  <si>
    <t>BVU_2021</t>
  </si>
  <si>
    <t>ABR40090.1</t>
  </si>
  <si>
    <t>BVU_2431</t>
  </si>
  <si>
    <t>ABR38548.1</t>
  </si>
  <si>
    <t>BVU_0851</t>
  </si>
  <si>
    <t>putative TonB-linked outer membrane receptor [Phocaeicola vulgatus ATCC 8482]</t>
  </si>
  <si>
    <t>ABR39023.1</t>
  </si>
  <si>
    <t>BVU_1334</t>
  </si>
  <si>
    <t>putative TonB-dependent receptor [Phocaeicola vulgatus ATCC 8482]</t>
  </si>
  <si>
    <t>ABR39611.1</t>
  </si>
  <si>
    <t>BVU_1938</t>
  </si>
  <si>
    <t>outer membrane protein TonB [Phocaeicola vulgatus ATCC 8482]</t>
  </si>
  <si>
    <t>ABR39710.1</t>
  </si>
  <si>
    <t>BVU_2045</t>
  </si>
  <si>
    <t>putative TonB-dependent outer membrane protein [Phocaeicola vulgatus ATCC 8482]</t>
  </si>
  <si>
    <t>ABR40378.1</t>
  </si>
  <si>
    <t>BVU_2728</t>
  </si>
  <si>
    <t>TonB-dependent outer membrane receptor [Phocaeicola vulgatus ATCC 8482]</t>
  </si>
  <si>
    <t>ABR40726.1</t>
  </si>
  <si>
    <t>BVU_3092</t>
  </si>
  <si>
    <t>ABR40729.1</t>
  </si>
  <si>
    <t>BVU_3095</t>
  </si>
  <si>
    <t>ABR40742.1</t>
  </si>
  <si>
    <t>BVU_3108</t>
  </si>
  <si>
    <t>TonB-dependent receptor [Phocaeicola vulgatus ATCC 8482]</t>
  </si>
  <si>
    <t>ABR38215.1</t>
  </si>
  <si>
    <t>BVU_0505</t>
  </si>
  <si>
    <t>ABR38538.1</t>
  </si>
  <si>
    <t>BVU_0841</t>
  </si>
  <si>
    <t>ABR38641.1</t>
  </si>
  <si>
    <t>BVU_0946</t>
  </si>
  <si>
    <t>ABR38654.1</t>
  </si>
  <si>
    <t>BVU_0959</t>
  </si>
  <si>
    <t>ABR41311.1</t>
  </si>
  <si>
    <t>BVU_3700</t>
  </si>
  <si>
    <t>putative outer membrane protein [Phocaeicola vulgatus ATCC 8482]</t>
  </si>
  <si>
    <t>ABR41321.1</t>
  </si>
  <si>
    <t>BVU_3710</t>
  </si>
  <si>
    <t>ABR40359.1</t>
  </si>
  <si>
    <t>BVU_2708</t>
  </si>
  <si>
    <t>ABR40344.1</t>
  </si>
  <si>
    <t>BVU_2692</t>
  </si>
  <si>
    <t>ABR40342.1</t>
  </si>
  <si>
    <t>BVU_2690</t>
  </si>
  <si>
    <t>ABR40091.1</t>
  </si>
  <si>
    <t>BVU_2432</t>
  </si>
  <si>
    <t>ABR39387.1</t>
  </si>
  <si>
    <t>BVU_1711</t>
  </si>
  <si>
    <t>ABR39343.1</t>
  </si>
  <si>
    <t>BVU_1662</t>
  </si>
  <si>
    <t>ABR38203.1</t>
  </si>
  <si>
    <t>BVU_0493</t>
  </si>
  <si>
    <t>ABR38107.1</t>
  </si>
  <si>
    <t>BVU_0389</t>
  </si>
  <si>
    <t>ABR37856.1</t>
  </si>
  <si>
    <t>BVU_0126</t>
  </si>
  <si>
    <t>ABR41747.1</t>
  </si>
  <si>
    <t>BVU_4145</t>
  </si>
  <si>
    <t>ABR38773.1</t>
  </si>
  <si>
    <t>BVU_1082</t>
  </si>
  <si>
    <t>ABR38848.1</t>
  </si>
  <si>
    <t>BVU_1157</t>
  </si>
  <si>
    <t>ABR39069.1</t>
  </si>
  <si>
    <t>BVU_1380</t>
  </si>
  <si>
    <t>outer membrane protein, probably involved in nutrient binding [Phocaeicola vulgatus ATCC 8482]</t>
  </si>
  <si>
    <t>ABR39516.1</t>
  </si>
  <si>
    <t>BVU_1841</t>
  </si>
  <si>
    <t>ABR39518.1</t>
  </si>
  <si>
    <t>BVU_1843</t>
  </si>
  <si>
    <t>ABR39522.1</t>
  </si>
  <si>
    <t>BVU_1847</t>
  </si>
  <si>
    <t>ABR39527.1</t>
  </si>
  <si>
    <t>BVU_1852</t>
  </si>
  <si>
    <t>ABR39529.1</t>
  </si>
  <si>
    <t>BVU_1854</t>
  </si>
  <si>
    <t>ABR39067.1</t>
  </si>
  <si>
    <t>BVU_1378</t>
  </si>
  <si>
    <t>hypothetical protein BVU_1378 [Phocaeicola vulgatus ATCC 8482]</t>
  </si>
  <si>
    <t>GH family</t>
  </si>
  <si>
    <t>ABR39444.1</t>
  </si>
  <si>
    <t>BVU_1768</t>
  </si>
  <si>
    <t>BVU_0393</t>
  </si>
  <si>
    <t>BVU_0131</t>
  </si>
  <si>
    <t>glycoside hydrolase family 3, candidate beta-glycosidase [Phocaeicola vulgatus ATCC 8482]</t>
  </si>
  <si>
    <t>BVU_0041</t>
  </si>
  <si>
    <t>BVU_1382</t>
  </si>
  <si>
    <t>glycoside hydrolase family 13, candidate alpha-glycosidase [Phocaeicola vulgatus ATCC 8482]</t>
  </si>
  <si>
    <t>BVU_3034</t>
  </si>
  <si>
    <t>glycoside hydrolase family 13, candidate pullulanase [Phocaeicola vulgatus ATCC 8482]</t>
  </si>
  <si>
    <t>ABR38325.1</t>
  </si>
  <si>
    <t>BVU_0617</t>
  </si>
  <si>
    <t>glycoside hydrolase family 18 [Phocaeicola vulgatus ATCC 8482]</t>
  </si>
  <si>
    <t>ABR41738.1</t>
  </si>
  <si>
    <t>BVU_4136</t>
  </si>
  <si>
    <t>glycoside hydrolase family 20, candidate beta-N-acetylhexosaminidase [Phocaeicola vulgatus ATCC 8482]</t>
  </si>
  <si>
    <t>ABR41740.1</t>
  </si>
  <si>
    <t>BVU_4138</t>
  </si>
  <si>
    <t>ABR38886.1</t>
  </si>
  <si>
    <t>BVU_1196</t>
  </si>
  <si>
    <t>glycoside hydrolase family 20 [Phocaeicola vulgatus ATCC 8482]</t>
  </si>
  <si>
    <t>ABR37815.1</t>
  </si>
  <si>
    <t>BVU_0085</t>
  </si>
  <si>
    <t>ABR40874.1</t>
  </si>
  <si>
    <t>BVU_3245</t>
  </si>
  <si>
    <t>ABR39870.1</t>
  </si>
  <si>
    <t>BVU_2209</t>
  </si>
  <si>
    <t>ABR38348.1</t>
  </si>
  <si>
    <t>BVU_0640</t>
  </si>
  <si>
    <t>glycoside hydrolase family 27 [Phocaeicola vulgatus ATCC 8482]</t>
  </si>
  <si>
    <t>ABR39657.1</t>
  </si>
  <si>
    <t>BVU_1985</t>
  </si>
  <si>
    <t>glycoside hydrolase family 28 [Phocaeicola vulgatus ATCC 8482]</t>
  </si>
  <si>
    <t>ABR38245.1</t>
  </si>
  <si>
    <t>BVU_0535</t>
  </si>
  <si>
    <t>glycoside hydrolase family 29, candidate alpha-L-fucosidase [Phocaeicola vulgatus ATCC 8482]</t>
  </si>
  <si>
    <t>ABR37832.1</t>
  </si>
  <si>
    <t>BVU_0102</t>
  </si>
  <si>
    <t>ABR41654.1</t>
  </si>
  <si>
    <t>BVU_4052</t>
  </si>
  <si>
    <t>glycoside hydrolase family 29 [Phocaeicola vulgatus ATCC 8482]</t>
  </si>
  <si>
    <t>ABR38208.1</t>
  </si>
  <si>
    <t>BVU_0498</t>
  </si>
  <si>
    <t>glycoside hydrolase family 30, candidate beta-glycosidase [Phocaeicola vulgatus ATCC 8482]</t>
  </si>
  <si>
    <t>ABR38201.1</t>
  </si>
  <si>
    <t>BVU_0491</t>
  </si>
  <si>
    <t>glycoside hydrolase family 31, candidate alpha-glycosidase [Phocaeicola vulgatus ATCC 8482]</t>
  </si>
  <si>
    <t>BVU_1663</t>
  </si>
  <si>
    <t>glycoside hydrolase family 32, candidate levanase [Phocaeicola vulgatus ATCC 8482]</t>
  </si>
  <si>
    <t>ABR41745.1</t>
  </si>
  <si>
    <t>BVU_4143</t>
  </si>
  <si>
    <t>glycoside hydrolase family 33, candidate sialidase [Phocaeicola vulgatus ATCC 8482]</t>
  </si>
  <si>
    <t>BVU_0495</t>
  </si>
  <si>
    <t>ABR37761.1</t>
  </si>
  <si>
    <t>BVU_0031</t>
  </si>
  <si>
    <t>glycoside hydrolase family 43 [Phocaeicola vulgatus ATCC 8482]</t>
  </si>
  <si>
    <t>ABR37762.1</t>
  </si>
  <si>
    <t>BVU_0032</t>
  </si>
  <si>
    <t>BVU_0039</t>
  </si>
  <si>
    <t>BVU_0040</t>
  </si>
  <si>
    <t>ABR38207.1</t>
  </si>
  <si>
    <t>BVU_0497</t>
  </si>
  <si>
    <t>ABR38218.1</t>
  </si>
  <si>
    <t>BVU_0508</t>
  </si>
  <si>
    <t>glycoside hydrolase family 43, candidate beta-glycosidase [Phocaeicola vulgatus ATCC 8482]</t>
  </si>
  <si>
    <t>ABR39655.1</t>
  </si>
  <si>
    <t>BVU_1983</t>
  </si>
  <si>
    <t>ABR38206.1</t>
  </si>
  <si>
    <t>BVU_0496</t>
  </si>
  <si>
    <t>glycoside hydrolase family 51 [Phocaeicola vulgatus ATCC 8482]</t>
  </si>
  <si>
    <t>ABR38694.1</t>
  </si>
  <si>
    <t>BVU_1001</t>
  </si>
  <si>
    <t>glycoside hydrolase family 51, candidate alpha-L-arabinofuranosidase [Phocaeicola vulgatus ATCC 8482]</t>
  </si>
  <si>
    <t>ABR41656.1</t>
  </si>
  <si>
    <t>BVU_4054</t>
  </si>
  <si>
    <t>glycoside hydrolase family 57, candidate alpha-glycosidase [Phocaeicola vulgatus ATCC 8482]</t>
  </si>
  <si>
    <t>ABR37759.1</t>
  </si>
  <si>
    <t>BVU_0029</t>
  </si>
  <si>
    <t>glycoside hydrolase family 67, candidate alpha-glucuronidase [Phocaeicola vulgatus ATCC 8482]</t>
  </si>
  <si>
    <t>ABR40001.1</t>
  </si>
  <si>
    <t>BVU_2342</t>
  </si>
  <si>
    <t>glycoside hydrolase family 73 [Phocaeicola vulgatus ATCC 8482]</t>
  </si>
  <si>
    <t>BVU_1387</t>
  </si>
  <si>
    <t>glycoside hydrolase family 77, candidate 4-alpha-glucanotransferase [Phocaeicola vulgatus ATCC 8482]</t>
  </si>
  <si>
    <t>ABR40300.1</t>
  </si>
  <si>
    <t>BVU_2648</t>
  </si>
  <si>
    <t>glycoside hydrolase family 78 [Phocaeicola vulgatus ATCC 8482]</t>
  </si>
  <si>
    <t>ABR39734.1</t>
  </si>
  <si>
    <t>BVU_2069</t>
  </si>
  <si>
    <t>glycoside hydrolase family 84 [Phocaeicola vulgatus ATCC 8482]</t>
  </si>
  <si>
    <t>ABR38332.1</t>
  </si>
  <si>
    <t>BVU_0624</t>
  </si>
  <si>
    <t>glycoside hydrolase family 92 [Phocaeicola vulgatus ATCC 8482]</t>
  </si>
  <si>
    <t>ABR38336.1</t>
  </si>
  <si>
    <t>BVU_0628</t>
  </si>
  <si>
    <t>ABR38265.1</t>
  </si>
  <si>
    <t>BVU_0555</t>
  </si>
  <si>
    <t>ABR41737.1</t>
  </si>
  <si>
    <t>BVU_4135</t>
  </si>
  <si>
    <t>BVU_1381</t>
  </si>
  <si>
    <t>GH family 13 (susA/ susG)</t>
  </si>
  <si>
    <t>ABR40948.1</t>
  </si>
  <si>
    <t>BVU_3322</t>
  </si>
  <si>
    <t>glycoside hydrolase family 13, candidate 1,4-alpha-glucan branching enzyme</t>
  </si>
  <si>
    <t>GH family 97 (susB)</t>
  </si>
  <si>
    <t>ABR37847.1</t>
  </si>
  <si>
    <t>BVU_0117</t>
  </si>
  <si>
    <t>ABR37863.1</t>
  </si>
  <si>
    <t>BVU_0133</t>
  </si>
  <si>
    <t>ABR37940.1</t>
  </si>
  <si>
    <t>BVU_0213</t>
  </si>
  <si>
    <t>ABR38328.1</t>
  </si>
  <si>
    <t>BVU_0620</t>
  </si>
  <si>
    <t>BVU_RS22660</t>
  </si>
  <si>
    <t>BVU_0748</t>
  </si>
  <si>
    <t>glycoside hydrolase family 97 C-terminal domain-containing protein</t>
  </si>
  <si>
    <t>ABR38697.1</t>
  </si>
  <si>
    <t>BVU_1004</t>
  </si>
  <si>
    <t>ABR38815.1</t>
  </si>
  <si>
    <t>BVU_1124</t>
  </si>
  <si>
    <t>Tab</t>
  </si>
  <si>
    <t>Fuc</t>
  </si>
  <si>
    <r>
      <rPr>
        <i/>
        <sz val="11"/>
        <rFont val="Calibri"/>
      </rPr>
      <t xml:space="preserve">α-Cyclodextrin </t>
    </r>
    <r>
      <rPr>
        <i/>
        <sz val="11"/>
        <rFont val="Calibri"/>
        <scheme val="minor"/>
      </rPr>
      <t>-&gt; Glucose</t>
    </r>
  </si>
  <si>
    <r>
      <rPr>
        <i/>
        <sz val="11"/>
        <rFont val="Calibri"/>
      </rPr>
      <t xml:space="preserve">Sucrose </t>
    </r>
    <r>
      <rPr>
        <i/>
        <sz val="11"/>
        <rFont val="Calibri"/>
        <scheme val="minor"/>
      </rPr>
      <t>-&gt; Glykolyse</t>
    </r>
  </si>
  <si>
    <r>
      <rPr>
        <i/>
        <sz val="11"/>
        <rFont val="Calibri"/>
      </rPr>
      <t xml:space="preserve">Mannose -&gt; </t>
    </r>
    <r>
      <rPr>
        <i/>
        <sz val="11"/>
        <rFont val="Calibri"/>
        <scheme val="minor"/>
      </rPr>
      <t>Glykolyse</t>
    </r>
  </si>
  <si>
    <r>
      <rPr>
        <i/>
        <sz val="11"/>
        <rFont val="Calibri"/>
      </rPr>
      <t xml:space="preserve">Lactose/Galactose -&gt; </t>
    </r>
    <r>
      <rPr>
        <i/>
        <sz val="11"/>
        <rFont val="Calibri"/>
        <scheme val="minor"/>
      </rPr>
      <t>Glykolyse</t>
    </r>
  </si>
  <si>
    <r>
      <rPr>
        <i/>
        <sz val="11"/>
        <rFont val="Calibri"/>
      </rPr>
      <t xml:space="preserve">Rhamnose -&gt; </t>
    </r>
    <r>
      <rPr>
        <i/>
        <sz val="11"/>
        <rFont val="Calibri"/>
        <scheme val="minor"/>
      </rPr>
      <t>Pyruvate</t>
    </r>
  </si>
  <si>
    <r>
      <rPr>
        <i/>
        <sz val="11"/>
        <rFont val="Calibri"/>
      </rPr>
      <t xml:space="preserve">Fucose -&gt; </t>
    </r>
    <r>
      <rPr>
        <i/>
        <sz val="11"/>
        <rFont val="Calibri"/>
        <scheme val="minor"/>
      </rPr>
      <t>Pyruvate</t>
    </r>
  </si>
  <si>
    <r>
      <rPr>
        <i/>
        <sz val="11"/>
        <rFont val="Calibri"/>
      </rPr>
      <t xml:space="preserve">Glucuronate -&gt; </t>
    </r>
    <r>
      <rPr>
        <i/>
        <sz val="11"/>
        <rFont val="Calibri"/>
        <scheme val="minor"/>
      </rPr>
      <t>Glykolyse</t>
    </r>
  </si>
  <si>
    <r>
      <rPr>
        <i/>
        <sz val="11"/>
        <rFont val="Calibri"/>
      </rPr>
      <t xml:space="preserve">Xylan/Xylose -&gt; </t>
    </r>
    <r>
      <rPr>
        <i/>
        <sz val="11"/>
        <rFont val="Calibri"/>
        <scheme val="minor"/>
      </rPr>
      <t>Glykolyse</t>
    </r>
  </si>
  <si>
    <r>
      <rPr>
        <i/>
        <sz val="11"/>
        <rFont val="Calibri"/>
      </rPr>
      <t xml:space="preserve">Arabinose -&gt; </t>
    </r>
    <r>
      <rPr>
        <i/>
        <sz val="11"/>
        <rFont val="Calibri"/>
        <scheme val="minor"/>
      </rPr>
      <t>Pentose phosphate pathway</t>
    </r>
  </si>
  <si>
    <t>Enzyme of the specific pathways and respiration chain with peptide counts</t>
  </si>
  <si>
    <t>2Pathways</t>
  </si>
  <si>
    <t>1P_vulgatus_ATCC_8482</t>
  </si>
  <si>
    <t>further transporter</t>
  </si>
  <si>
    <t>Genome based transporter with the specific peptide count</t>
  </si>
  <si>
    <t>Contents</t>
  </si>
  <si>
    <r>
      <t xml:space="preserve">Genome of </t>
    </r>
    <r>
      <rPr>
        <i/>
        <sz val="16"/>
        <color theme="1"/>
        <rFont val="Arial"/>
        <family val="2"/>
      </rPr>
      <t>P. vulgatus</t>
    </r>
    <r>
      <rPr>
        <sz val="16"/>
        <color theme="1"/>
        <rFont val="Arial"/>
        <family val="2"/>
      </rPr>
      <t xml:space="preserve"> ATCC 8482</t>
    </r>
  </si>
  <si>
    <t>Fructose</t>
  </si>
  <si>
    <t>Galactose</t>
  </si>
  <si>
    <t>Xylose</t>
  </si>
  <si>
    <t>Mannose</t>
  </si>
  <si>
    <t>Rhamnose</t>
  </si>
  <si>
    <t>Zeit [h]</t>
  </si>
  <si>
    <t>TCC [1/mL]</t>
  </si>
  <si>
    <t>Arabinose</t>
  </si>
  <si>
    <t>Lactose</t>
  </si>
  <si>
    <t>Maltose</t>
  </si>
  <si>
    <t>Saccharose</t>
  </si>
  <si>
    <t>α-Cyclodextrin</t>
  </si>
  <si>
    <t>Xylan</t>
  </si>
  <si>
    <t>Fucose</t>
  </si>
  <si>
    <t>5CDW&amp;TCC</t>
  </si>
  <si>
    <t>time[h]</t>
  </si>
  <si>
    <t>CDW [g/L]</t>
  </si>
  <si>
    <t>growth rate</t>
  </si>
  <si>
    <t>doubling time/ generation time</t>
  </si>
  <si>
    <t>Glucuronicacid</t>
  </si>
  <si>
    <t>Sucrose</t>
  </si>
  <si>
    <t>Cell dry weight and total cell count for all 14 substrates</t>
  </si>
  <si>
    <t>6ATPcalculation</t>
  </si>
  <si>
    <t>ATP calculation exemplarily for ODmax</t>
  </si>
  <si>
    <t>Propanoate</t>
  </si>
  <si>
    <t>Succinate</t>
  </si>
  <si>
    <t>ATP</t>
  </si>
  <si>
    <t>NADH</t>
  </si>
  <si>
    <t>Na+</t>
  </si>
  <si>
    <t>Fd</t>
  </si>
  <si>
    <t>Needed</t>
  </si>
  <si>
    <t>Formed</t>
  </si>
  <si>
    <t>formed</t>
  </si>
  <si>
    <t>Gal (D)</t>
  </si>
  <si>
    <t>Fru</t>
  </si>
  <si>
    <t>Xyl</t>
  </si>
  <si>
    <t>Suc</t>
  </si>
  <si>
    <t>Cyclo</t>
  </si>
  <si>
    <t>GlcA</t>
  </si>
  <si>
    <t>%</t>
  </si>
  <si>
    <t>Succ</t>
  </si>
  <si>
    <t>Fum</t>
  </si>
  <si>
    <t>Pro</t>
  </si>
  <si>
    <t>1,2-Pro</t>
  </si>
  <si>
    <t>3Transporter</t>
  </si>
  <si>
    <t>4Sus</t>
  </si>
  <si>
    <t>Locus_old</t>
  </si>
  <si>
    <t>Monosaccharide transporter</t>
  </si>
  <si>
    <t xml:space="preserve">SusC </t>
  </si>
  <si>
    <t>SusD</t>
  </si>
  <si>
    <t xml:space="preserve">TonB </t>
  </si>
  <si>
    <t>SusE</t>
  </si>
  <si>
    <t>Sus-like system-related proteins and glycoside hydrolase family proteins</t>
  </si>
  <si>
    <t>7Yieldcalculations</t>
  </si>
  <si>
    <t>1,2PD</t>
  </si>
  <si>
    <t>OD</t>
  </si>
  <si>
    <t>[mM]</t>
  </si>
  <si>
    <t>[g/mol]</t>
  </si>
  <si>
    <r>
      <t>OD</t>
    </r>
    <r>
      <rPr>
        <vertAlign val="subscript"/>
        <sz val="11"/>
        <color rgb="FF000000"/>
        <rFont val="Calibri"/>
        <family val="2"/>
      </rPr>
      <t>max</t>
    </r>
  </si>
  <si>
    <t>14,07</t>
  </si>
  <si>
    <t>180,16</t>
  </si>
  <si>
    <t>9,67</t>
  </si>
  <si>
    <t>1,81</t>
  </si>
  <si>
    <t>0,89</t>
  </si>
  <si>
    <t>5,49</t>
  </si>
  <si>
    <t>0,13</t>
  </si>
  <si>
    <t>7,16</t>
  </si>
  <si>
    <t>2,31</t>
  </si>
  <si>
    <t>-</t>
  </si>
  <si>
    <t>0,39</t>
  </si>
  <si>
    <t>0,26</t>
  </si>
  <si>
    <t>0,73</t>
  </si>
  <si>
    <t>0,01</t>
  </si>
  <si>
    <t>0,006</t>
  </si>
  <si>
    <t>0,02</t>
  </si>
  <si>
    <t>0,51</t>
  </si>
  <si>
    <t>0,33</t>
  </si>
  <si>
    <t>0,95</t>
  </si>
  <si>
    <t>0,16</t>
  </si>
  <si>
    <t>0,11</t>
  </si>
  <si>
    <t>0,20</t>
  </si>
  <si>
    <t>0,703</t>
  </si>
  <si>
    <t>14,38</t>
  </si>
  <si>
    <t>8,92</t>
  </si>
  <si>
    <t>1,69</t>
  </si>
  <si>
    <t>5,21</t>
  </si>
  <si>
    <t>0,03</t>
  </si>
  <si>
    <t>6,07</t>
  </si>
  <si>
    <t>1,94</t>
  </si>
  <si>
    <t>0,36</t>
  </si>
  <si>
    <t>0,24</t>
  </si>
  <si>
    <t>0,84</t>
  </si>
  <si>
    <t>0,002</t>
  </si>
  <si>
    <t>0,001</t>
  </si>
  <si>
    <t>0,42</t>
  </si>
  <si>
    <t>0,28</t>
  </si>
  <si>
    <t>0,98</t>
  </si>
  <si>
    <t>0,14</t>
  </si>
  <si>
    <t>0,09</t>
  </si>
  <si>
    <t>0,922</t>
  </si>
  <si>
    <t>0,604</t>
  </si>
  <si>
    <t>14,20</t>
  </si>
  <si>
    <t>10,58</t>
  </si>
  <si>
    <t>2,10</t>
  </si>
  <si>
    <t>0,87</t>
  </si>
  <si>
    <t>4,46</t>
  </si>
  <si>
    <t>0,15</t>
  </si>
  <si>
    <t>5,58</t>
  </si>
  <si>
    <t>1,86</t>
  </si>
  <si>
    <t>0,31</t>
  </si>
  <si>
    <t>0,21</t>
  </si>
  <si>
    <t>0,60</t>
  </si>
  <si>
    <t>0,004</t>
  </si>
  <si>
    <t>0,06</t>
  </si>
  <si>
    <t>0,849</t>
  </si>
  <si>
    <t>0,396</t>
  </si>
  <si>
    <t>16,61</t>
  </si>
  <si>
    <t>150,13</t>
  </si>
  <si>
    <t>10,42</t>
  </si>
  <si>
    <t>1,84</t>
  </si>
  <si>
    <t>0,67</t>
  </si>
  <si>
    <t>6,01</t>
  </si>
  <si>
    <t>0,37</t>
  </si>
  <si>
    <t>5,59</t>
  </si>
  <si>
    <t>1,06</t>
  </si>
  <si>
    <t>0,017</t>
  </si>
  <si>
    <t>0,34</t>
  </si>
  <si>
    <t>0,99</t>
  </si>
  <si>
    <t>0,722</t>
  </si>
  <si>
    <t>0,568</t>
  </si>
  <si>
    <t>13,91</t>
  </si>
  <si>
    <t>8,83</t>
  </si>
  <si>
    <t>1,93</t>
  </si>
  <si>
    <t>4,78</t>
  </si>
  <si>
    <t>0,08</t>
  </si>
  <si>
    <t>5,75</t>
  </si>
  <si>
    <t>2,11</t>
  </si>
  <si>
    <t>0,22</t>
  </si>
  <si>
    <t>0,41</t>
  </si>
  <si>
    <t>0,27</t>
  </si>
  <si>
    <t>0,81</t>
  </si>
  <si>
    <t>0,10</t>
  </si>
  <si>
    <t>0,19</t>
  </si>
  <si>
    <t>0,914</t>
  </si>
  <si>
    <t>0,599</t>
  </si>
  <si>
    <t>10,97</t>
  </si>
  <si>
    <t>164,16</t>
  </si>
  <si>
    <t>15,75</t>
  </si>
  <si>
    <t>0,63</t>
  </si>
  <si>
    <t>0,38</t>
  </si>
  <si>
    <t>0,32</t>
  </si>
  <si>
    <t>5,50</t>
  </si>
  <si>
    <t>0,330</t>
  </si>
  <si>
    <t>11,28</t>
  </si>
  <si>
    <t>0,00</t>
  </si>
  <si>
    <t>0,000</t>
  </si>
  <si>
    <t>0,50</t>
  </si>
  <si>
    <t>1,71</t>
  </si>
  <si>
    <t>0,030</t>
  </si>
  <si>
    <t>0,022</t>
  </si>
  <si>
    <t>0,066</t>
  </si>
  <si>
    <t>0,476</t>
  </si>
  <si>
    <t>0,880</t>
  </si>
  <si>
    <t>16,09</t>
  </si>
  <si>
    <t>8,50</t>
  </si>
  <si>
    <t>1,63</t>
  </si>
  <si>
    <t>0,71</t>
  </si>
  <si>
    <t>5,48</t>
  </si>
  <si>
    <t>6,76</t>
  </si>
  <si>
    <t>1,74</t>
  </si>
  <si>
    <t>0,91</t>
  </si>
  <si>
    <t>1,12</t>
  </si>
  <si>
    <t>0,869</t>
  </si>
  <si>
    <t>0,684</t>
  </si>
  <si>
    <t>6,93</t>
  </si>
  <si>
    <t>342,30</t>
  </si>
  <si>
    <t>12,33</t>
  </si>
  <si>
    <t>1,45</t>
  </si>
  <si>
    <t>0,62</t>
  </si>
  <si>
    <t>4,72</t>
  </si>
  <si>
    <t>0,55</t>
  </si>
  <si>
    <t>4,57</t>
  </si>
  <si>
    <t>0,68</t>
  </si>
  <si>
    <t>0,90</t>
  </si>
  <si>
    <t>0,027</t>
  </si>
  <si>
    <t>0,66</t>
  </si>
  <si>
    <t>0,23</t>
  </si>
  <si>
    <t>0,05</t>
  </si>
  <si>
    <t>0,508</t>
  </si>
  <si>
    <t>7,22</t>
  </si>
  <si>
    <t>15,08</t>
  </si>
  <si>
    <t>2,13</t>
  </si>
  <si>
    <t>4,02</t>
  </si>
  <si>
    <t>0,59</t>
  </si>
  <si>
    <t>4,18</t>
  </si>
  <si>
    <t>0,56</t>
  </si>
  <si>
    <t>0,53</t>
  </si>
  <si>
    <t>0,028</t>
  </si>
  <si>
    <t>0,58</t>
  </si>
  <si>
    <t>0,430</t>
  </si>
  <si>
    <t>11,00</t>
  </si>
  <si>
    <t>1,79</t>
  </si>
  <si>
    <t>6,20</t>
  </si>
  <si>
    <t>2,61</t>
  </si>
  <si>
    <t>0,86</t>
  </si>
  <si>
    <t>0,30</t>
  </si>
  <si>
    <t>1,08</t>
  </si>
  <si>
    <t>1,01</t>
  </si>
  <si>
    <t>0,35</t>
  </si>
  <si>
    <t>1,25</t>
  </si>
  <si>
    <t>0,29</t>
  </si>
  <si>
    <t>0,772</t>
  </si>
  <si>
    <t>2,50</t>
  </si>
  <si>
    <t>972,84</t>
  </si>
  <si>
    <t>9,00</t>
  </si>
  <si>
    <t>1,96</t>
  </si>
  <si>
    <t>4,74</t>
  </si>
  <si>
    <t>4,71</t>
  </si>
  <si>
    <t>1,18</t>
  </si>
  <si>
    <t>1,90</t>
  </si>
  <si>
    <t>0,12</t>
  </si>
  <si>
    <t>0,015</t>
  </si>
  <si>
    <t>1,88</t>
  </si>
  <si>
    <t>0,83</t>
  </si>
  <si>
    <t>0,47</t>
  </si>
  <si>
    <t>0,531</t>
  </si>
  <si>
    <t>2,66</t>
  </si>
  <si>
    <t>892,00</t>
  </si>
  <si>
    <t>16,92</t>
  </si>
  <si>
    <t>2,69</t>
  </si>
  <si>
    <t>1,35</t>
  </si>
  <si>
    <t>5,65</t>
  </si>
  <si>
    <t>3,64</t>
  </si>
  <si>
    <t>0,067</t>
  </si>
  <si>
    <t>0,43</t>
  </si>
  <si>
    <t>1,80</t>
  </si>
  <si>
    <t>1,37</t>
  </si>
  <si>
    <t>0,18</t>
  </si>
  <si>
    <t>0,75</t>
  </si>
  <si>
    <t>0,664</t>
  </si>
  <si>
    <t>13,30</t>
  </si>
  <si>
    <t>22,00</t>
  </si>
  <si>
    <t>2,00</t>
  </si>
  <si>
    <t>4,07</t>
  </si>
  <si>
    <t>5,36</t>
  </si>
  <si>
    <t>1,48</t>
  </si>
  <si>
    <t>0,17</t>
  </si>
  <si>
    <t>3,01</t>
  </si>
  <si>
    <t>0,403</t>
  </si>
  <si>
    <t>0,187</t>
  </si>
  <si>
    <t>0,894</t>
  </si>
  <si>
    <t>0,540</t>
  </si>
  <si>
    <t>15,00</t>
  </si>
  <si>
    <t>194,14</t>
  </si>
  <si>
    <t>49,00</t>
  </si>
  <si>
    <t>0,45</t>
  </si>
  <si>
    <t>0,04</t>
  </si>
  <si>
    <t>0,94</t>
  </si>
  <si>
    <t>0,57</t>
  </si>
  <si>
    <t>3,69</t>
  </si>
  <si>
    <t>0,979</t>
  </si>
  <si>
    <t>0,595</t>
  </si>
  <si>
    <t>TCC</t>
  </si>
  <si>
    <r>
      <t>1/4OD</t>
    </r>
    <r>
      <rPr>
        <vertAlign val="subscript"/>
        <sz val="11"/>
        <color rgb="FF000000"/>
        <rFont val="Calibri"/>
        <family val="2"/>
      </rPr>
      <t>max</t>
    </r>
  </si>
  <si>
    <r>
      <t>1/2OD</t>
    </r>
    <r>
      <rPr>
        <vertAlign val="subscript"/>
        <sz val="11"/>
        <color rgb="FF000000"/>
        <rFont val="Calibri"/>
        <family val="2"/>
      </rPr>
      <t>max</t>
    </r>
  </si>
  <si>
    <r>
      <t>3/4OD</t>
    </r>
    <r>
      <rPr>
        <vertAlign val="subscript"/>
        <sz val="11"/>
        <color rgb="FF000000"/>
        <rFont val="Calibri"/>
        <family val="2"/>
      </rPr>
      <t>max</t>
    </r>
  </si>
  <si>
    <t>[h]</t>
  </si>
  <si>
    <t>[1/h]</t>
  </si>
  <si>
    <t>[g/(L*h)]</t>
  </si>
  <si>
    <t>[1/(mL*h)]</t>
  </si>
  <si>
    <t>4,58</t>
  </si>
  <si>
    <t>6,58</t>
  </si>
  <si>
    <t>0,92</t>
  </si>
  <si>
    <t>7,67</t>
  </si>
  <si>
    <t>1,29</t>
  </si>
  <si>
    <t>0,61</t>
  </si>
  <si>
    <t>1,12E+09</t>
  </si>
  <si>
    <t>3,45E+09</t>
  </si>
  <si>
    <t>5,81E+09</t>
  </si>
  <si>
    <t>7,71E+09</t>
  </si>
  <si>
    <t>1,60</t>
  </si>
  <si>
    <t>1,33</t>
  </si>
  <si>
    <t>1,48E+09</t>
  </si>
  <si>
    <t>4,00</t>
  </si>
  <si>
    <t>7,58</t>
  </si>
  <si>
    <t>1,21</t>
  </si>
  <si>
    <t>0,48</t>
  </si>
  <si>
    <t>5,21E+08</t>
  </si>
  <si>
    <t>2,00E+09</t>
  </si>
  <si>
    <t>3,80E+09</t>
  </si>
  <si>
    <t>7,05E+09</t>
  </si>
  <si>
    <t>1,57</t>
  </si>
  <si>
    <t>1,22</t>
  </si>
  <si>
    <t>0,82</t>
  </si>
  <si>
    <t>8,48E+08</t>
  </si>
  <si>
    <t>6,67</t>
  </si>
  <si>
    <t>0,49</t>
  </si>
  <si>
    <t>7,92</t>
  </si>
  <si>
    <t>9,42</t>
  </si>
  <si>
    <t>1,49</t>
  </si>
  <si>
    <t>11,42</t>
  </si>
  <si>
    <t>0,25</t>
  </si>
  <si>
    <t>1,58E+09</t>
  </si>
  <si>
    <t>2,78E+09</t>
  </si>
  <si>
    <t>5,17E+09</t>
  </si>
  <si>
    <t>5,96E+09</t>
  </si>
  <si>
    <t>2,30</t>
  </si>
  <si>
    <t>1,61</t>
  </si>
  <si>
    <t>1,31E+09</t>
  </si>
  <si>
    <t>6,17</t>
  </si>
  <si>
    <t>7,83</t>
  </si>
  <si>
    <t>0,96</t>
  </si>
  <si>
    <t>9,08</t>
  </si>
  <si>
    <t>1,43</t>
  </si>
  <si>
    <t>0,76</t>
  </si>
  <si>
    <t>2,45E+09</t>
  </si>
  <si>
    <t>5,28E+09</t>
  </si>
  <si>
    <t>8,04E+09</t>
  </si>
  <si>
    <t>8,35E+09</t>
  </si>
  <si>
    <t>1,83</t>
  </si>
  <si>
    <t>1,75</t>
  </si>
  <si>
    <t>1,91E+09</t>
  </si>
  <si>
    <t>0,07</t>
  </si>
  <si>
    <t>5,17</t>
  </si>
  <si>
    <t>6,83</t>
  </si>
  <si>
    <t>1,03</t>
  </si>
  <si>
    <t>1,47</t>
  </si>
  <si>
    <t>0,40</t>
  </si>
  <si>
    <t>1,39E+09</t>
  </si>
  <si>
    <t>2,91E+09</t>
  </si>
  <si>
    <t>4,26E+09</t>
  </si>
  <si>
    <t>6,83E+09</t>
  </si>
  <si>
    <t>1,54</t>
  </si>
  <si>
    <t>0,65</t>
  </si>
  <si>
    <t>5,42</t>
  </si>
  <si>
    <t>9,33</t>
  </si>
  <si>
    <t>11,50</t>
  </si>
  <si>
    <t>7,72E+08</t>
  </si>
  <si>
    <t>1,67E+09</t>
  </si>
  <si>
    <t>2,83E+09</t>
  </si>
  <si>
    <t>4,28E+09</t>
  </si>
  <si>
    <t>3,67</t>
  </si>
  <si>
    <t>3,20</t>
  </si>
  <si>
    <t>3,25E+08</t>
  </si>
  <si>
    <t>5,00</t>
  </si>
  <si>
    <t>5,92</t>
  </si>
  <si>
    <t>0,80</t>
  </si>
  <si>
    <t>7,33</t>
  </si>
  <si>
    <t>0,69</t>
  </si>
  <si>
    <t>1,99E+09</t>
  </si>
  <si>
    <t>2,86E+09</t>
  </si>
  <si>
    <t>5,46E+09</t>
  </si>
  <si>
    <t>7,01E+09</t>
  </si>
  <si>
    <t>1,39</t>
  </si>
  <si>
    <t>1,62</t>
  </si>
  <si>
    <t>1,52E+09</t>
  </si>
  <si>
    <t>7,08</t>
  </si>
  <si>
    <t>9,75</t>
  </si>
  <si>
    <t>0,97</t>
  </si>
  <si>
    <t>1,37E+09</t>
  </si>
  <si>
    <t>2,71E+09</t>
  </si>
  <si>
    <t>3,47E+09</t>
  </si>
  <si>
    <t>6,60E+09</t>
  </si>
  <si>
    <t>2,52</t>
  </si>
  <si>
    <t>2,06</t>
  </si>
  <si>
    <t>7,77E+08</t>
  </si>
  <si>
    <t>0,52</t>
  </si>
  <si>
    <t>1,65</t>
  </si>
  <si>
    <t>0,72</t>
  </si>
  <si>
    <t>3,27E+09</t>
  </si>
  <si>
    <t>5,16E+09</t>
  </si>
  <si>
    <t>6,30E+09</t>
  </si>
  <si>
    <t>3,29</t>
  </si>
  <si>
    <t>7,06E+08</t>
  </si>
  <si>
    <t>8,00</t>
  </si>
  <si>
    <t>1,10</t>
  </si>
  <si>
    <t>1,68E+09</t>
  </si>
  <si>
    <t>3,18E+09</t>
  </si>
  <si>
    <t>4,48E+09</t>
  </si>
  <si>
    <t>6,39E+09</t>
  </si>
  <si>
    <t>2,29</t>
  </si>
  <si>
    <t>1,22E+09</t>
  </si>
  <si>
    <t>6,25</t>
  </si>
  <si>
    <t>7,25</t>
  </si>
  <si>
    <t>1,07</t>
  </si>
  <si>
    <t>8,33</t>
  </si>
  <si>
    <t>1,72</t>
  </si>
  <si>
    <t>1,70E+09</t>
  </si>
  <si>
    <t>2,92E+09</t>
  </si>
  <si>
    <t>5,61E+09</t>
  </si>
  <si>
    <t>5,94E+09</t>
  </si>
  <si>
    <t>1,89E+09</t>
  </si>
  <si>
    <t>5,33</t>
  </si>
  <si>
    <t>8,17</t>
  </si>
  <si>
    <t>0,44</t>
  </si>
  <si>
    <t>1,35E+09</t>
  </si>
  <si>
    <t>3,43E+09</t>
  </si>
  <si>
    <t>4,75E+09</t>
  </si>
  <si>
    <t>7,88E+09</t>
  </si>
  <si>
    <t>3,39</t>
  </si>
  <si>
    <t>6,50E+08</t>
  </si>
  <si>
    <t>4,75</t>
  </si>
  <si>
    <t>10,00</t>
  </si>
  <si>
    <t>15,83</t>
  </si>
  <si>
    <t>1,11E+09</t>
  </si>
  <si>
    <t>1,79E+09</t>
  </si>
  <si>
    <t>2,43E+09</t>
  </si>
  <si>
    <t>7,30E+09</t>
  </si>
  <si>
    <t>8,80</t>
  </si>
  <si>
    <t>10,23</t>
  </si>
  <si>
    <t>1,19E+08</t>
  </si>
  <si>
    <t>17,75</t>
  </si>
  <si>
    <t>25,50</t>
  </si>
  <si>
    <t>34,50</t>
  </si>
  <si>
    <t>2,96E+09</t>
  </si>
  <si>
    <t>4,40E+09</t>
  </si>
  <si>
    <t>5,72E+09</t>
  </si>
  <si>
    <t>9,45E+09</t>
  </si>
  <si>
    <t>14,26</t>
  </si>
  <si>
    <t>18,29</t>
  </si>
  <si>
    <t>1,64E+08</t>
  </si>
  <si>
    <t>Substrate</t>
  </si>
  <si>
    <t>Starting concentration</t>
  </si>
  <si>
    <t>Mol</t>
  </si>
  <si>
    <t>End concentration (ODmax)</t>
  </si>
  <si>
    <t>Acetate</t>
  </si>
  <si>
    <t>Formate</t>
  </si>
  <si>
    <t>Propane-1,2-diol</t>
  </si>
  <si>
    <t>Formiate</t>
  </si>
  <si>
    <t>product yield</t>
  </si>
  <si>
    <t>Sum Product per Substrate</t>
  </si>
  <si>
    <r>
      <t>[g/g</t>
    </r>
    <r>
      <rPr>
        <vertAlign val="subscript"/>
        <sz val="11"/>
        <color rgb="FF000000"/>
        <rFont val="Calibri"/>
        <family val="2"/>
      </rPr>
      <t>substrate</t>
    </r>
    <r>
      <rPr>
        <sz val="11"/>
        <color rgb="FF000000"/>
        <rFont val="Calibri"/>
        <family val="2"/>
      </rPr>
      <t>]</t>
    </r>
  </si>
  <si>
    <r>
      <t>[mM/mM</t>
    </r>
    <r>
      <rPr>
        <vertAlign val="subscript"/>
        <sz val="11"/>
        <color rgb="FF000000"/>
        <rFont val="Calibri"/>
        <family val="2"/>
      </rPr>
      <t>substrat</t>
    </r>
    <r>
      <rPr>
        <sz val="11"/>
        <color rgb="FF000000"/>
        <rFont val="Calibri"/>
        <family val="2"/>
      </rPr>
      <t>]</t>
    </r>
  </si>
  <si>
    <r>
      <t>[g/g</t>
    </r>
    <r>
      <rPr>
        <vertAlign val="subscript"/>
        <sz val="11"/>
        <color rgb="FF000000"/>
        <rFont val="Calibri"/>
        <family val="2"/>
      </rPr>
      <t>cells</t>
    </r>
    <r>
      <rPr>
        <sz val="11"/>
        <color rgb="FF000000"/>
        <rFont val="Calibri"/>
        <family val="2"/>
      </rPr>
      <t>]</t>
    </r>
  </si>
  <si>
    <t>time [h]</t>
  </si>
  <si>
    <t>doubling time</t>
  </si>
  <si>
    <t>generation time</t>
  </si>
  <si>
    <t>division rate</t>
  </si>
  <si>
    <t>biomass-specific growth rate</t>
  </si>
  <si>
    <t>cell count-specific growth rate</t>
  </si>
  <si>
    <r>
      <t>[g/mM</t>
    </r>
    <r>
      <rPr>
        <vertAlign val="subscript"/>
        <sz val="11"/>
        <color rgb="FF000000"/>
        <rFont val="Calibri"/>
        <family val="2"/>
      </rPr>
      <t>substrate</t>
    </r>
    <r>
      <rPr>
        <sz val="11"/>
        <color rgb="FF000000"/>
        <rFont val="Calibri"/>
        <family val="2"/>
      </rPr>
      <t>]</t>
    </r>
  </si>
  <si>
    <t>biomass yield</t>
  </si>
  <si>
    <t>space time yield</t>
  </si>
  <si>
    <t>CDW</t>
  </si>
  <si>
    <t>Calculation of product yield and biomass yield based on CDW and TCC</t>
  </si>
  <si>
    <t>GluA</t>
  </si>
  <si>
    <t>pfp/pfkA</t>
  </si>
  <si>
    <r>
      <t>1/4OD</t>
    </r>
    <r>
      <rPr>
        <b/>
        <vertAlign val="subscript"/>
        <sz val="20"/>
        <color theme="1"/>
        <rFont val="Calibri"/>
        <family val="2"/>
        <scheme val="minor"/>
      </rPr>
      <t>max</t>
    </r>
  </si>
  <si>
    <t>Calculation Example</t>
  </si>
  <si>
    <t>Propanoate (Prop)</t>
  </si>
  <si>
    <t>Succinate (Succ)</t>
  </si>
  <si>
    <t>Acetate (Acet) via Formate (Form)</t>
  </si>
  <si>
    <t>Acetate (Acet) via Ferredoxin (Fd)</t>
  </si>
  <si>
    <t>Fumarate (Fuma)</t>
  </si>
  <si>
    <t>Total</t>
  </si>
  <si>
    <t>Total reducing equivalents</t>
  </si>
  <si>
    <t>coupling ratio</t>
  </si>
  <si>
    <t>ATP Gain per depleted substrate [mM/mM]</t>
  </si>
  <si>
    <t>ATP Gain</t>
  </si>
  <si>
    <t>NADH Gain</t>
  </si>
  <si>
    <t>NADH to ions</t>
  </si>
  <si>
    <r>
      <t>Na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 xml:space="preserve"> </t>
    </r>
  </si>
  <si>
    <t>Fd to ions</t>
  </si>
  <si>
    <t>Total ATP (3.3)</t>
  </si>
  <si>
    <t>Total ATP (4.3)</t>
  </si>
  <si>
    <t>Acet</t>
  </si>
  <si>
    <t>Acet via Form</t>
  </si>
  <si>
    <t>Acet via Fd</t>
  </si>
  <si>
    <t>Factor</t>
  </si>
  <si>
    <t>Acet total</t>
  </si>
  <si>
    <t>Fuma</t>
  </si>
  <si>
    <t>Prop</t>
  </si>
  <si>
    <t>%-portion catabolism:</t>
  </si>
  <si>
    <t>C-normalized</t>
  </si>
  <si>
    <t>Glucuronate</t>
  </si>
  <si>
    <t xml:space="preserve"> NADH </t>
  </si>
  <si>
    <t xml:space="preserve"> NADH</t>
  </si>
  <si>
    <t xml:space="preserve">Ara </t>
  </si>
  <si>
    <t xml:space="preserve">Xyl </t>
  </si>
  <si>
    <t xml:space="preserve">Prop pathway ratio </t>
  </si>
  <si>
    <t>Prop via MmdA</t>
  </si>
  <si>
    <t>Prop via PccB</t>
  </si>
  <si>
    <t>Ratio of MmdA&amp;PccB</t>
  </si>
  <si>
    <t xml:space="preserve"> MmdA </t>
  </si>
  <si>
    <t xml:space="preserve">PccB </t>
  </si>
  <si>
    <t xml:space="preserve">Gal </t>
  </si>
  <si>
    <r>
      <t>1/2OD</t>
    </r>
    <r>
      <rPr>
        <b/>
        <vertAlign val="subscript"/>
        <sz val="20"/>
        <color theme="1"/>
        <rFont val="Calibri"/>
        <family val="2"/>
        <scheme val="minor"/>
      </rPr>
      <t>max</t>
    </r>
  </si>
  <si>
    <t>per depleted substrate [mM/mM]</t>
  </si>
  <si>
    <t>C-normalized [mM/mM]</t>
  </si>
  <si>
    <r>
      <t>3/4OD</t>
    </r>
    <r>
      <rPr>
        <b/>
        <vertAlign val="subscript"/>
        <sz val="20"/>
        <color theme="1"/>
        <rFont val="Calibri"/>
        <family val="2"/>
        <scheme val="minor"/>
      </rPr>
      <t>max</t>
    </r>
  </si>
  <si>
    <r>
      <t>OD</t>
    </r>
    <r>
      <rPr>
        <b/>
        <vertAlign val="subscript"/>
        <sz val="20"/>
        <color theme="1"/>
        <rFont val="Calibri"/>
        <family val="2"/>
        <scheme val="minor"/>
      </rPr>
      <t>max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</si>
</sst>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"/>
    <numFmt numFmtId="166" formatCode="#,##0.000"/>
    <numFmt numFmtId="167" formatCode="0.0000"/>
  </numFmts>
  <fonts count="55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scheme val="minor"/>
    </font>
    <font>
      <sz val="11"/>
      <name val="Calibri"/>
    </font>
    <font>
      <sz val="10"/>
      <name val="Courier New"/>
    </font>
    <font>
      <sz val="11"/>
      <color theme="1"/>
      <name val="Calibri"/>
      <scheme val="minor"/>
    </font>
    <font>
      <sz val="11"/>
      <color theme="1"/>
      <name val="Calibri"/>
    </font>
    <font>
      <b/>
      <sz val="11"/>
      <color theme="1"/>
      <name val="Calibri"/>
      <scheme val="minor"/>
    </font>
    <font>
      <i/>
      <sz val="11"/>
      <color theme="1"/>
      <name val="Calibri"/>
      <scheme val="minor"/>
    </font>
    <font>
      <sz val="11"/>
      <name val="Calibri"/>
      <scheme val="minor"/>
    </font>
    <font>
      <sz val="10.5"/>
      <color rgb="FF444444"/>
      <name val="Arial"/>
    </font>
    <font>
      <sz val="12"/>
      <name val="Times New Roman"/>
    </font>
    <font>
      <sz val="11"/>
      <color indexed="2"/>
      <name val="Calibri"/>
      <scheme val="minor"/>
    </font>
    <font>
      <sz val="11"/>
      <name val="Times New Roman"/>
    </font>
    <font>
      <b/>
      <sz val="10.5"/>
      <color rgb="FF0A0A0A"/>
      <name val="Arial"/>
    </font>
    <font>
      <sz val="10.5"/>
      <color rgb="FF0A0A0A"/>
      <name val="Arial"/>
    </font>
    <font>
      <sz val="10"/>
      <color theme="1"/>
      <name val="Courier New"/>
    </font>
    <font>
      <sz val="11"/>
      <color theme="9"/>
      <name val="Calibri"/>
      <scheme val="minor"/>
    </font>
    <font>
      <b/>
      <sz val="12"/>
      <name val="Times New Roman"/>
    </font>
    <font>
      <sz val="10.5"/>
      <name val="Arial"/>
    </font>
    <font>
      <sz val="10.5"/>
      <color theme="1"/>
      <name val="Arial"/>
    </font>
    <font>
      <sz val="10.5"/>
      <color indexed="2"/>
      <name val="Arial"/>
    </font>
    <font>
      <sz val="11"/>
      <color indexed="2"/>
      <name val="Calibri"/>
    </font>
    <font>
      <sz val="10"/>
      <color indexed="2"/>
      <name val="Courier New"/>
    </font>
    <font>
      <b/>
      <sz val="12"/>
      <color theme="1"/>
      <name val="Arial"/>
    </font>
    <font>
      <b/>
      <sz val="11"/>
      <name val="Calibri"/>
    </font>
    <font>
      <b/>
      <sz val="11"/>
      <name val="Calibri"/>
      <scheme val="minor"/>
    </font>
    <font>
      <i/>
      <sz val="11"/>
      <name val="Calibri"/>
      <scheme val="minor"/>
    </font>
    <font>
      <sz val="10.5"/>
      <name val="Calibri"/>
    </font>
    <font>
      <i/>
      <sz val="11"/>
      <name val="Calibri"/>
    </font>
    <font>
      <sz val="12"/>
      <name val="Arial"/>
    </font>
    <font>
      <sz val="11"/>
      <name val="Arial"/>
    </font>
    <font>
      <sz val="9"/>
      <name val="Arial"/>
    </font>
    <font>
      <sz val="11"/>
      <color rgb="FFFF0000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i/>
      <sz val="16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Arial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vertAlign val="subscript"/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indexed="2"/>
      <name val="Calibri"/>
      <scheme val="minor"/>
    </font>
    <font>
      <b/>
      <sz val="14"/>
      <color theme="1"/>
      <name val="Calibri"/>
      <family val="2"/>
      <scheme val="minor"/>
    </font>
    <font>
      <u/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vertAlign val="subscript"/>
      <sz val="20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2"/>
        <bgColor indexed="2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2"/>
        <bgColor theme="2"/>
      </patternFill>
    </fill>
    <fill>
      <patternFill patternType="solid">
        <fgColor theme="0" tint="-4.9989318521683403E-2"/>
        <bgColor theme="0" tint="-4.9989318521683403E-2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theme="7" tint="0.79998168889431442"/>
      </patternFill>
    </fill>
  </fills>
  <borders count="73">
    <border>
      <left/>
      <right/>
      <top/>
      <bottom/>
      <diagonal/>
    </border>
    <border>
      <left style="thick">
        <color theme="1"/>
      </left>
      <right/>
      <top/>
      <bottom/>
      <diagonal/>
    </border>
    <border>
      <left style="thin">
        <color theme="1"/>
      </left>
      <right/>
      <top/>
      <bottom/>
      <diagonal/>
    </border>
    <border>
      <left/>
      <right style="thick">
        <color theme="1"/>
      </right>
      <top/>
      <bottom/>
      <diagonal/>
    </border>
    <border>
      <left style="thick">
        <color theme="1"/>
      </left>
      <right style="thin">
        <color theme="1"/>
      </right>
      <top/>
      <bottom/>
      <diagonal/>
    </border>
    <border>
      <left/>
      <right style="thin">
        <color theme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 style="thick">
        <color rgb="FF000000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2" fillId="0" borderId="0"/>
  </cellStyleXfs>
  <cellXfs count="384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2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0" xfId="0" applyAlignment="1">
      <alignment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/>
    </xf>
    <xf numFmtId="165" fontId="4" fillId="0" borderId="0" xfId="0" applyNumberFormat="1" applyFont="1" applyAlignment="1">
      <alignment horizontal="right"/>
    </xf>
    <xf numFmtId="165" fontId="4" fillId="3" borderId="0" xfId="0" applyNumberFormat="1" applyFont="1" applyFill="1" applyAlignment="1">
      <alignment horizontal="right"/>
    </xf>
    <xf numFmtId="164" fontId="0" fillId="0" borderId="0" xfId="0" applyNumberFormat="1"/>
    <xf numFmtId="164" fontId="4" fillId="0" borderId="0" xfId="0" applyNumberFormat="1" applyFont="1" applyAlignment="1">
      <alignment horizontal="right"/>
    </xf>
    <xf numFmtId="164" fontId="4" fillId="0" borderId="3" xfId="0" applyNumberFormat="1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4" borderId="0" xfId="0" applyFill="1"/>
    <xf numFmtId="0" fontId="9" fillId="4" borderId="0" xfId="0" applyFont="1" applyFill="1" applyAlignment="1">
      <alignment horizontal="left" vertical="center"/>
    </xf>
    <xf numFmtId="0" fontId="0" fillId="4" borderId="0" xfId="0" applyFill="1" applyAlignment="1">
      <alignment horizontal="center"/>
    </xf>
    <xf numFmtId="164" fontId="0" fillId="4" borderId="0" xfId="0" applyNumberFormat="1" applyFill="1"/>
    <xf numFmtId="0" fontId="0" fillId="4" borderId="1" xfId="0" applyFill="1" applyBorder="1"/>
    <xf numFmtId="0" fontId="0" fillId="4" borderId="2" xfId="0" applyFill="1" applyBorder="1"/>
    <xf numFmtId="4" fontId="4" fillId="0" borderId="0" xfId="0" applyNumberFormat="1" applyFont="1" applyAlignment="1">
      <alignment horizontal="right"/>
    </xf>
    <xf numFmtId="0" fontId="4" fillId="0" borderId="4" xfId="0" applyFont="1" applyBorder="1" applyAlignment="1">
      <alignment horizontal="left"/>
    </xf>
    <xf numFmtId="0" fontId="0" fillId="0" borderId="2" xfId="0" applyBorder="1" applyAlignment="1">
      <alignment vertical="center"/>
    </xf>
    <xf numFmtId="166" fontId="4" fillId="0" borderId="0" xfId="0" applyNumberFormat="1" applyFont="1" applyAlignment="1">
      <alignment horizontal="right"/>
    </xf>
    <xf numFmtId="0" fontId="11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164" fontId="4" fillId="3" borderId="0" xfId="0" applyNumberFormat="1" applyFont="1" applyFill="1" applyAlignment="1">
      <alignment horizontal="right"/>
    </xf>
    <xf numFmtId="0" fontId="5" fillId="0" borderId="2" xfId="0" applyFont="1" applyBorder="1" applyAlignment="1">
      <alignment horizontal="left"/>
    </xf>
    <xf numFmtId="0" fontId="4" fillId="0" borderId="0" xfId="0" applyFont="1" applyAlignment="1">
      <alignment horizontal="right"/>
    </xf>
    <xf numFmtId="0" fontId="4" fillId="2" borderId="1" xfId="0" applyFont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0" fontId="0" fillId="4" borderId="0" xfId="0" applyFill="1" applyAlignment="1">
      <alignment horizontal="center" vertical="center"/>
    </xf>
    <xf numFmtId="2" fontId="4" fillId="0" borderId="0" xfId="0" applyNumberFormat="1" applyFont="1" applyAlignment="1">
      <alignment horizontal="right"/>
    </xf>
    <xf numFmtId="0" fontId="1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4" fillId="0" borderId="2" xfId="0" applyFont="1" applyBorder="1" applyAlignment="1">
      <alignment horizontal="right"/>
    </xf>
    <xf numFmtId="0" fontId="0" fillId="0" borderId="4" xfId="0" applyBorder="1"/>
    <xf numFmtId="0" fontId="0" fillId="5" borderId="0" xfId="0" applyFill="1"/>
    <xf numFmtId="0" fontId="0" fillId="5" borderId="0" xfId="0" applyFill="1" applyAlignment="1">
      <alignment horizontal="left" vertical="center"/>
    </xf>
    <xf numFmtId="0" fontId="0" fillId="5" borderId="0" xfId="0" applyFill="1" applyAlignment="1">
      <alignment horizontal="center"/>
    </xf>
    <xf numFmtId="164" fontId="0" fillId="5" borderId="0" xfId="0" applyNumberFormat="1" applyFill="1"/>
    <xf numFmtId="0" fontId="0" fillId="5" borderId="1" xfId="0" applyFill="1" applyBorder="1"/>
    <xf numFmtId="0" fontId="0" fillId="5" borderId="2" xfId="0" applyFill="1" applyBorder="1"/>
    <xf numFmtId="0" fontId="4" fillId="0" borderId="0" xfId="0" applyFont="1" applyAlignment="1">
      <alignment horizontal="center"/>
    </xf>
    <xf numFmtId="0" fontId="16" fillId="0" borderId="2" xfId="0" applyFont="1" applyBorder="1" applyAlignment="1">
      <alignment horizontal="left"/>
    </xf>
    <xf numFmtId="0" fontId="0" fillId="5" borderId="0" xfId="0" applyFill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right"/>
    </xf>
    <xf numFmtId="164" fontId="7" fillId="0" borderId="0" xfId="0" applyNumberFormat="1" applyFont="1" applyAlignment="1">
      <alignment horizontal="right"/>
    </xf>
    <xf numFmtId="2" fontId="7" fillId="0" borderId="0" xfId="0" applyNumberFormat="1" applyFont="1" applyAlignment="1">
      <alignment horizontal="right"/>
    </xf>
    <xf numFmtId="0" fontId="17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2" xfId="0" applyFont="1" applyBorder="1"/>
    <xf numFmtId="2" fontId="6" fillId="0" borderId="0" xfId="0" applyNumberFormat="1" applyFont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3" fontId="4" fillId="0" borderId="0" xfId="0" applyNumberFormat="1" applyFont="1" applyAlignment="1">
      <alignment horizontal="right"/>
    </xf>
    <xf numFmtId="0" fontId="0" fillId="6" borderId="0" xfId="0" applyFill="1"/>
    <xf numFmtId="0" fontId="0" fillId="6" borderId="2" xfId="0" applyFill="1" applyBorder="1"/>
    <xf numFmtId="0" fontId="10" fillId="0" borderId="0" xfId="0" applyFont="1"/>
    <xf numFmtId="0" fontId="10" fillId="0" borderId="0" xfId="0" applyFont="1" applyAlignment="1">
      <alignment horizontal="center"/>
    </xf>
    <xf numFmtId="0" fontId="18" fillId="0" borderId="0" xfId="0" applyFont="1"/>
    <xf numFmtId="0" fontId="0" fillId="7" borderId="0" xfId="0" applyFill="1"/>
    <xf numFmtId="0" fontId="8" fillId="7" borderId="0" xfId="0" applyFont="1" applyFill="1"/>
    <xf numFmtId="0" fontId="0" fillId="7" borderId="2" xfId="0" applyFill="1" applyBorder="1"/>
    <xf numFmtId="0" fontId="20" fillId="0" borderId="0" xfId="0" applyFont="1" applyAlignment="1">
      <alignment horizontal="left"/>
    </xf>
    <xf numFmtId="0" fontId="10" fillId="0" borderId="0" xfId="0" applyFont="1" applyAlignment="1">
      <alignment horizontal="center" vertical="center"/>
    </xf>
    <xf numFmtId="2" fontId="10" fillId="0" borderId="0" xfId="0" applyNumberFormat="1" applyFont="1"/>
    <xf numFmtId="164" fontId="10" fillId="0" borderId="0" xfId="0" applyNumberFormat="1" applyFont="1"/>
    <xf numFmtId="0" fontId="10" fillId="0" borderId="1" xfId="0" applyFont="1" applyBorder="1"/>
    <xf numFmtId="0" fontId="10" fillId="0" borderId="2" xfId="0" applyFont="1" applyBorder="1"/>
    <xf numFmtId="0" fontId="4" fillId="0" borderId="5" xfId="0" applyFont="1" applyBorder="1" applyAlignment="1">
      <alignment horizontal="left"/>
    </xf>
    <xf numFmtId="0" fontId="13" fillId="0" borderId="2" xfId="0" applyFont="1" applyBorder="1"/>
    <xf numFmtId="0" fontId="16" fillId="0" borderId="0" xfId="0" applyFont="1" applyAlignment="1">
      <alignment horizontal="left"/>
    </xf>
    <xf numFmtId="0" fontId="21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64" fontId="6" fillId="0" borderId="0" xfId="0" applyNumberFormat="1" applyFont="1"/>
    <xf numFmtId="2" fontId="6" fillId="0" borderId="3" xfId="0" applyNumberFormat="1" applyFont="1" applyBorder="1"/>
    <xf numFmtId="0" fontId="17" fillId="0" borderId="4" xfId="0" applyFont="1" applyBorder="1" applyAlignment="1">
      <alignment horizontal="left"/>
    </xf>
    <xf numFmtId="0" fontId="6" fillId="0" borderId="0" xfId="0" applyFont="1" applyAlignment="1">
      <alignment horizontal="center"/>
    </xf>
    <xf numFmtId="0" fontId="13" fillId="0" borderId="0" xfId="0" applyFont="1"/>
    <xf numFmtId="0" fontId="22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164" fontId="13" fillId="0" borderId="0" xfId="0" applyNumberFormat="1" applyFont="1"/>
    <xf numFmtId="2" fontId="13" fillId="0" borderId="0" xfId="0" applyNumberFormat="1" applyFont="1"/>
    <xf numFmtId="0" fontId="13" fillId="0" borderId="1" xfId="0" applyFont="1" applyBorder="1"/>
    <xf numFmtId="0" fontId="13" fillId="0" borderId="0" xfId="0" applyFont="1" applyAlignment="1">
      <alignment vertical="center"/>
    </xf>
    <xf numFmtId="0" fontId="23" fillId="0" borderId="0" xfId="0" applyFont="1" applyAlignment="1">
      <alignment horizontal="left"/>
    </xf>
    <xf numFmtId="0" fontId="13" fillId="0" borderId="0" xfId="0" applyFont="1" applyAlignment="1">
      <alignment horizontal="left" vertical="center"/>
    </xf>
    <xf numFmtId="0" fontId="23" fillId="0" borderId="0" xfId="0" applyFont="1" applyAlignment="1">
      <alignment horizontal="right"/>
    </xf>
    <xf numFmtId="164" fontId="23" fillId="0" borderId="0" xfId="0" applyNumberFormat="1" applyFont="1" applyAlignment="1">
      <alignment horizontal="right"/>
    </xf>
    <xf numFmtId="2" fontId="23" fillId="0" borderId="0" xfId="0" applyNumberFormat="1" applyFont="1" applyAlignment="1">
      <alignment horizontal="right"/>
    </xf>
    <xf numFmtId="0" fontId="24" fillId="0" borderId="0" xfId="0" applyFont="1" applyAlignment="1">
      <alignment horizontal="left" vertical="center"/>
    </xf>
    <xf numFmtId="0" fontId="25" fillId="0" borderId="4" xfId="0" applyFont="1" applyBorder="1" applyAlignment="1">
      <alignment horizontal="left"/>
    </xf>
    <xf numFmtId="2" fontId="0" fillId="0" borderId="3" xfId="0" applyNumberFormat="1" applyBorder="1"/>
    <xf numFmtId="0" fontId="15" fillId="0" borderId="0" xfId="0" applyFont="1" applyAlignment="1">
      <alignment horizontal="left"/>
    </xf>
    <xf numFmtId="0" fontId="13" fillId="7" borderId="0" xfId="0" applyFont="1" applyFill="1"/>
    <xf numFmtId="0" fontId="26" fillId="7" borderId="0" xfId="0" applyFont="1" applyFill="1" applyAlignment="1">
      <alignment horizontal="left"/>
    </xf>
    <xf numFmtId="0" fontId="13" fillId="7" borderId="0" xfId="0" applyFont="1" applyFill="1" applyAlignment="1">
      <alignment horizontal="center" vertical="center"/>
    </xf>
    <xf numFmtId="0" fontId="23" fillId="7" borderId="0" xfId="0" applyFont="1" applyFill="1" applyAlignment="1">
      <alignment horizontal="right"/>
    </xf>
    <xf numFmtId="2" fontId="23" fillId="7" borderId="0" xfId="0" applyNumberFormat="1" applyFont="1" applyFill="1" applyAlignment="1">
      <alignment horizontal="right"/>
    </xf>
    <xf numFmtId="0" fontId="13" fillId="7" borderId="1" xfId="0" applyFont="1" applyFill="1" applyBorder="1"/>
    <xf numFmtId="0" fontId="13" fillId="7" borderId="2" xfId="0" applyFont="1" applyFill="1" applyBorder="1"/>
    <xf numFmtId="0" fontId="4" fillId="0" borderId="6" xfId="0" applyFont="1" applyBorder="1" applyAlignment="1">
      <alignment horizontal="left"/>
    </xf>
    <xf numFmtId="0" fontId="10" fillId="0" borderId="0" xfId="0" applyFont="1" applyAlignment="1">
      <alignment horizontal="left" vertical="center"/>
    </xf>
    <xf numFmtId="0" fontId="10" fillId="7" borderId="0" xfId="0" applyFont="1" applyFill="1" applyAlignment="1">
      <alignment horizontal="left" vertical="center"/>
    </xf>
    <xf numFmtId="0" fontId="10" fillId="7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left"/>
    </xf>
    <xf numFmtId="0" fontId="4" fillId="7" borderId="0" xfId="0" applyFont="1" applyFill="1" applyAlignment="1">
      <alignment horizontal="right"/>
    </xf>
    <xf numFmtId="2" fontId="4" fillId="7" borderId="0" xfId="0" applyNumberFormat="1" applyFont="1" applyFill="1" applyAlignment="1">
      <alignment horizontal="right"/>
    </xf>
    <xf numFmtId="0" fontId="10" fillId="7" borderId="1" xfId="0" applyFont="1" applyFill="1" applyBorder="1"/>
    <xf numFmtId="0" fontId="10" fillId="7" borderId="2" xfId="0" applyFont="1" applyFill="1" applyBorder="1"/>
    <xf numFmtId="0" fontId="24" fillId="7" borderId="0" xfId="0" applyFont="1" applyFill="1" applyAlignment="1">
      <alignment horizontal="left" vertical="center"/>
    </xf>
    <xf numFmtId="0" fontId="6" fillId="7" borderId="0" xfId="0" applyFont="1" applyFill="1"/>
    <xf numFmtId="0" fontId="10" fillId="7" borderId="0" xfId="0" applyFont="1" applyFill="1"/>
    <xf numFmtId="0" fontId="5" fillId="7" borderId="0" xfId="0" applyFont="1" applyFill="1" applyAlignment="1">
      <alignment horizontal="left" vertical="center"/>
    </xf>
    <xf numFmtId="2" fontId="4" fillId="0" borderId="3" xfId="0" applyNumberFormat="1" applyFont="1" applyBorder="1" applyAlignment="1">
      <alignment horizontal="right"/>
    </xf>
    <xf numFmtId="2" fontId="4" fillId="7" borderId="3" xfId="0" applyNumberFormat="1" applyFont="1" applyFill="1" applyBorder="1" applyAlignment="1">
      <alignment horizontal="right"/>
    </xf>
    <xf numFmtId="0" fontId="10" fillId="7" borderId="4" xfId="0" applyFont="1" applyFill="1" applyBorder="1"/>
    <xf numFmtId="0" fontId="10" fillId="0" borderId="4" xfId="0" applyFont="1" applyBorder="1"/>
    <xf numFmtId="0" fontId="10" fillId="0" borderId="7" xfId="0" applyFont="1" applyBorder="1"/>
    <xf numFmtId="0" fontId="10" fillId="0" borderId="0" xfId="0" applyFont="1" applyAlignment="1">
      <alignment wrapText="1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27" fillId="0" borderId="0" xfId="0" applyFont="1" applyAlignment="1">
      <alignment vertical="center" wrapText="1"/>
    </xf>
    <xf numFmtId="0" fontId="10" fillId="0" borderId="1" xfId="0" applyFont="1" applyBorder="1" applyAlignment="1">
      <alignment wrapText="1"/>
    </xf>
    <xf numFmtId="0" fontId="10" fillId="0" borderId="0" xfId="0" applyFont="1" applyAlignment="1">
      <alignment vertical="center"/>
    </xf>
    <xf numFmtId="0" fontId="10" fillId="6" borderId="0" xfId="0" applyFont="1" applyFill="1"/>
    <xf numFmtId="0" fontId="28" fillId="6" borderId="0" xfId="0" applyFont="1" applyFill="1" applyAlignment="1">
      <alignment horizontal="left" vertical="center"/>
    </xf>
    <xf numFmtId="0" fontId="10" fillId="6" borderId="0" xfId="0" applyFont="1" applyFill="1" applyAlignment="1">
      <alignment horizontal="center"/>
    </xf>
    <xf numFmtId="164" fontId="10" fillId="6" borderId="0" xfId="0" applyNumberFormat="1" applyFont="1" applyFill="1"/>
    <xf numFmtId="0" fontId="10" fillId="6" borderId="1" xfId="0" applyFont="1" applyFill="1" applyBorder="1"/>
    <xf numFmtId="0" fontId="10" fillId="0" borderId="1" xfId="0" applyFont="1" applyBorder="1" applyAlignment="1">
      <alignment vertical="center"/>
    </xf>
    <xf numFmtId="165" fontId="10" fillId="0" borderId="0" xfId="0" applyNumberFormat="1" applyFont="1"/>
    <xf numFmtId="0" fontId="10" fillId="4" borderId="0" xfId="0" applyFont="1" applyFill="1" applyAlignment="1">
      <alignment horizontal="center" vertical="center"/>
    </xf>
    <xf numFmtId="0" fontId="10" fillId="4" borderId="1" xfId="0" applyFont="1" applyFill="1" applyBorder="1"/>
    <xf numFmtId="0" fontId="28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/>
    </xf>
    <xf numFmtId="166" fontId="10" fillId="0" borderId="0" xfId="0" applyNumberFormat="1" applyFont="1"/>
    <xf numFmtId="165" fontId="10" fillId="0" borderId="0" xfId="0" applyNumberFormat="1" applyFont="1" applyAlignment="1">
      <alignment vertical="center"/>
    </xf>
    <xf numFmtId="0" fontId="10" fillId="4" borderId="0" xfId="0" applyFont="1" applyFill="1"/>
    <xf numFmtId="0" fontId="10" fillId="4" borderId="0" xfId="0" applyFont="1" applyFill="1" applyAlignment="1">
      <alignment horizontal="center"/>
    </xf>
    <xf numFmtId="0" fontId="31" fillId="0" borderId="1" xfId="0" applyFont="1" applyBorder="1" applyAlignment="1">
      <alignment horizontal="left"/>
    </xf>
    <xf numFmtId="0" fontId="32" fillId="0" borderId="1" xfId="0" applyFont="1" applyBorder="1" applyAlignment="1">
      <alignment horizontal="left"/>
    </xf>
    <xf numFmtId="0" fontId="10" fillId="6" borderId="0" xfId="0" applyFont="1" applyFill="1" applyAlignment="1">
      <alignment horizontal="center" vertical="center"/>
    </xf>
    <xf numFmtId="0" fontId="31" fillId="0" borderId="0" xfId="0" applyFont="1" applyAlignment="1">
      <alignment horizontal="center"/>
    </xf>
    <xf numFmtId="0" fontId="30" fillId="4" borderId="0" xfId="0" applyFont="1" applyFill="1" applyAlignment="1">
      <alignment horizontal="left" vertical="center"/>
    </xf>
    <xf numFmtId="164" fontId="10" fillId="4" borderId="0" xfId="0" applyNumberFormat="1" applyFont="1" applyFill="1"/>
    <xf numFmtId="0" fontId="33" fillId="0" borderId="0" xfId="0" applyFont="1" applyAlignment="1">
      <alignment horizontal="left"/>
    </xf>
    <xf numFmtId="0" fontId="28" fillId="4" borderId="0" xfId="0" applyFont="1" applyFill="1"/>
    <xf numFmtId="0" fontId="28" fillId="4" borderId="0" xfId="0" applyFont="1" applyFill="1" applyAlignment="1">
      <alignment horizontal="left" vertical="center"/>
    </xf>
    <xf numFmtId="0" fontId="10" fillId="5" borderId="0" xfId="0" applyFont="1" applyFill="1"/>
    <xf numFmtId="0" fontId="10" fillId="5" borderId="0" xfId="0" applyFont="1" applyFill="1" applyAlignment="1">
      <alignment horizontal="left" vertical="center"/>
    </xf>
    <xf numFmtId="0" fontId="10" fillId="5" borderId="0" xfId="0" applyFont="1" applyFill="1" applyAlignment="1">
      <alignment horizontal="center"/>
    </xf>
    <xf numFmtId="164" fontId="10" fillId="5" borderId="0" xfId="0" applyNumberFormat="1" applyFont="1" applyFill="1"/>
    <xf numFmtId="0" fontId="10" fillId="5" borderId="1" xfId="0" applyFont="1" applyFill="1" applyBorder="1"/>
    <xf numFmtId="0" fontId="19" fillId="0" borderId="0" xfId="0" applyFont="1" applyAlignment="1">
      <alignment horizontal="left"/>
    </xf>
    <xf numFmtId="0" fontId="36" fillId="0" borderId="0" xfId="0" applyFont="1"/>
    <xf numFmtId="2" fontId="38" fillId="0" borderId="0" xfId="0" applyNumberFormat="1" applyFont="1"/>
    <xf numFmtId="0" fontId="38" fillId="0" borderId="0" xfId="0" applyFont="1"/>
    <xf numFmtId="0" fontId="38" fillId="0" borderId="8" xfId="0" applyFont="1" applyBorder="1"/>
    <xf numFmtId="0" fontId="0" fillId="0" borderId="8" xfId="0" applyBorder="1"/>
    <xf numFmtId="11" fontId="0" fillId="0" borderId="0" xfId="0" applyNumberFormat="1"/>
    <xf numFmtId="167" fontId="0" fillId="0" borderId="0" xfId="0" applyNumberFormat="1"/>
    <xf numFmtId="2" fontId="0" fillId="0" borderId="0" xfId="0" applyNumberFormat="1" applyAlignment="1">
      <alignment horizontal="center"/>
    </xf>
    <xf numFmtId="11" fontId="0" fillId="0" borderId="0" xfId="0" applyNumberFormat="1" applyAlignment="1">
      <alignment horizontal="center"/>
    </xf>
    <xf numFmtId="2" fontId="0" fillId="0" borderId="9" xfId="0" applyNumberFormat="1" applyBorder="1"/>
    <xf numFmtId="11" fontId="0" fillId="0" borderId="9" xfId="0" applyNumberFormat="1" applyBorder="1"/>
    <xf numFmtId="2" fontId="0" fillId="0" borderId="9" xfId="0" applyNumberFormat="1" applyBorder="1" applyAlignment="1">
      <alignment horizontal="center"/>
    </xf>
    <xf numFmtId="11" fontId="0" fillId="0" borderId="9" xfId="0" applyNumberFormat="1" applyBorder="1" applyAlignment="1">
      <alignment horizontal="center"/>
    </xf>
    <xf numFmtId="2" fontId="0" fillId="0" borderId="0" xfId="0" applyNumberFormat="1" applyAlignment="1">
      <alignment horizontal="left" vertical="center" wrapText="1"/>
    </xf>
    <xf numFmtId="2" fontId="0" fillId="0" borderId="0" xfId="0" applyNumberFormat="1" applyAlignment="1">
      <alignment horizontal="right" vertical="center"/>
    </xf>
    <xf numFmtId="0" fontId="0" fillId="0" borderId="8" xfId="0" applyBorder="1" applyAlignment="1">
      <alignment horizontal="left" vertical="center"/>
    </xf>
    <xf numFmtId="2" fontId="0" fillId="0" borderId="10" xfId="0" applyNumberForma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36" fillId="0" borderId="19" xfId="0" applyFont="1" applyBorder="1" applyAlignment="1">
      <alignment horizontal="left"/>
    </xf>
    <xf numFmtId="0" fontId="36" fillId="0" borderId="26" xfId="0" applyFont="1" applyBorder="1" applyAlignment="1">
      <alignment horizontal="left"/>
    </xf>
    <xf numFmtId="0" fontId="36" fillId="0" borderId="27" xfId="0" applyFont="1" applyBorder="1" applyAlignment="1">
      <alignment horizontal="left"/>
    </xf>
    <xf numFmtId="0" fontId="36" fillId="0" borderId="28" xfId="0" applyFont="1" applyBorder="1" applyAlignment="1">
      <alignment horizontal="left"/>
    </xf>
    <xf numFmtId="0" fontId="36" fillId="0" borderId="29" xfId="0" applyFont="1" applyBorder="1" applyAlignment="1">
      <alignment horizontal="left"/>
    </xf>
    <xf numFmtId="0" fontId="36" fillId="0" borderId="30" xfId="0" applyFont="1" applyBorder="1" applyAlignment="1">
      <alignment horizontal="left"/>
    </xf>
    <xf numFmtId="0" fontId="36" fillId="0" borderId="23" xfId="0" applyFont="1" applyBorder="1" applyAlignment="1">
      <alignment horizontal="left"/>
    </xf>
    <xf numFmtId="0" fontId="36" fillId="0" borderId="24" xfId="0" applyFont="1" applyBorder="1" applyAlignment="1">
      <alignment horizontal="left"/>
    </xf>
    <xf numFmtId="0" fontId="36" fillId="0" borderId="25" xfId="0" applyFont="1" applyBorder="1" applyAlignment="1">
      <alignment horizontal="left"/>
    </xf>
    <xf numFmtId="0" fontId="42" fillId="0" borderId="0" xfId="0" applyFont="1" applyAlignment="1">
      <alignment vertical="center" wrapText="1"/>
    </xf>
    <xf numFmtId="0" fontId="44" fillId="0" borderId="37" xfId="0" applyFont="1" applyBorder="1"/>
    <xf numFmtId="0" fontId="45" fillId="9" borderId="39" xfId="0" applyFont="1" applyFill="1" applyBorder="1" applyAlignment="1">
      <alignment horizontal="center" vertical="center"/>
    </xf>
    <xf numFmtId="0" fontId="45" fillId="9" borderId="41" xfId="0" applyFont="1" applyFill="1" applyBorder="1" applyAlignment="1">
      <alignment horizontal="center" vertical="center" wrapText="1"/>
    </xf>
    <xf numFmtId="0" fontId="46" fillId="9" borderId="35" xfId="0" applyFont="1" applyFill="1" applyBorder="1" applyAlignment="1">
      <alignment horizontal="center" vertical="center" wrapText="1"/>
    </xf>
    <xf numFmtId="0" fontId="44" fillId="0" borderId="46" xfId="0" applyFont="1" applyBorder="1" applyAlignment="1">
      <alignment horizontal="center" vertical="center"/>
    </xf>
    <xf numFmtId="0" fontId="44" fillId="0" borderId="40" xfId="0" applyFont="1" applyBorder="1" applyAlignment="1">
      <alignment horizontal="center" vertical="center"/>
    </xf>
    <xf numFmtId="0" fontId="44" fillId="0" borderId="47" xfId="0" applyFont="1" applyBorder="1" applyAlignment="1">
      <alignment horizontal="center" vertical="center"/>
    </xf>
    <xf numFmtId="0" fontId="44" fillId="0" borderId="35" xfId="0" applyFont="1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45" fillId="0" borderId="48" xfId="0" applyFont="1" applyBorder="1" applyAlignment="1">
      <alignment horizontal="center" vertical="center"/>
    </xf>
    <xf numFmtId="0" fontId="44" fillId="0" borderId="49" xfId="0" applyFont="1" applyBorder="1" applyAlignment="1">
      <alignment horizontal="center" vertical="center"/>
    </xf>
    <xf numFmtId="0" fontId="44" fillId="0" borderId="48" xfId="0" applyFont="1" applyBorder="1" applyAlignment="1">
      <alignment horizontal="center" vertical="center"/>
    </xf>
    <xf numFmtId="0" fontId="44" fillId="0" borderId="50" xfId="0" applyFont="1" applyBorder="1" applyAlignment="1">
      <alignment horizontal="center" vertical="center"/>
    </xf>
    <xf numFmtId="0" fontId="44" fillId="0" borderId="51" xfId="0" applyFont="1" applyBorder="1" applyAlignment="1">
      <alignment horizontal="center" vertical="center"/>
    </xf>
    <xf numFmtId="0" fontId="45" fillId="0" borderId="50" xfId="0" applyFont="1" applyBorder="1" applyAlignment="1">
      <alignment horizontal="center" vertical="center"/>
    </xf>
    <xf numFmtId="3" fontId="45" fillId="0" borderId="35" xfId="0" applyNumberFormat="1" applyFont="1" applyBorder="1" applyAlignment="1">
      <alignment horizontal="center" vertical="center"/>
    </xf>
    <xf numFmtId="0" fontId="45" fillId="0" borderId="0" xfId="0" applyFont="1" applyAlignment="1">
      <alignment horizontal="center" vertical="center"/>
    </xf>
    <xf numFmtId="3" fontId="45" fillId="0" borderId="0" xfId="0" applyNumberFormat="1" applyFont="1" applyAlignment="1">
      <alignment horizontal="center" vertical="center"/>
    </xf>
    <xf numFmtId="0" fontId="45" fillId="0" borderId="52" xfId="0" applyFont="1" applyBorder="1" applyAlignment="1">
      <alignment horizontal="center" vertical="center"/>
    </xf>
    <xf numFmtId="0" fontId="44" fillId="0" borderId="53" xfId="0" applyFont="1" applyBorder="1" applyAlignment="1">
      <alignment horizontal="center" vertical="center"/>
    </xf>
    <xf numFmtId="0" fontId="44" fillId="0" borderId="52" xfId="0" applyFont="1" applyBorder="1" applyAlignment="1">
      <alignment horizontal="center" vertical="center"/>
    </xf>
    <xf numFmtId="0" fontId="44" fillId="0" borderId="54" xfId="0" applyFont="1" applyBorder="1" applyAlignment="1">
      <alignment horizontal="center" vertical="center"/>
    </xf>
    <xf numFmtId="0" fontId="44" fillId="0" borderId="55" xfId="0" applyFont="1" applyBorder="1" applyAlignment="1">
      <alignment horizontal="center" vertical="center"/>
    </xf>
    <xf numFmtId="0" fontId="45" fillId="0" borderId="54" xfId="0" applyFont="1" applyBorder="1" applyAlignment="1">
      <alignment horizontal="center" vertical="center"/>
    </xf>
    <xf numFmtId="0" fontId="45" fillId="0" borderId="35" xfId="0" applyFont="1" applyBorder="1" applyAlignment="1">
      <alignment horizontal="center" vertical="center"/>
    </xf>
    <xf numFmtId="3" fontId="44" fillId="0" borderId="53" xfId="0" applyNumberFormat="1" applyFont="1" applyBorder="1" applyAlignment="1">
      <alignment horizontal="center" vertical="center"/>
    </xf>
    <xf numFmtId="3" fontId="44" fillId="0" borderId="52" xfId="0" applyNumberFormat="1" applyFont="1" applyBorder="1" applyAlignment="1">
      <alignment horizontal="center" vertical="center"/>
    </xf>
    <xf numFmtId="0" fontId="48" fillId="0" borderId="53" xfId="0" applyFont="1" applyBorder="1" applyAlignment="1">
      <alignment horizontal="center" vertical="center"/>
    </xf>
    <xf numFmtId="0" fontId="48" fillId="0" borderId="56" xfId="0" applyFont="1" applyBorder="1" applyAlignment="1">
      <alignment horizontal="center" vertical="center"/>
    </xf>
    <xf numFmtId="0" fontId="44" fillId="0" borderId="57" xfId="0" applyFont="1" applyBorder="1" applyAlignment="1">
      <alignment horizontal="center" vertical="center"/>
    </xf>
    <xf numFmtId="0" fontId="45" fillId="0" borderId="58" xfId="0" applyFont="1" applyBorder="1" applyAlignment="1">
      <alignment horizontal="center" vertical="center"/>
    </xf>
    <xf numFmtId="0" fontId="48" fillId="0" borderId="59" xfId="0" applyFont="1" applyBorder="1" applyAlignment="1">
      <alignment horizontal="center" vertical="center"/>
    </xf>
    <xf numFmtId="0" fontId="44" fillId="0" borderId="58" xfId="0" applyFont="1" applyBorder="1" applyAlignment="1">
      <alignment horizontal="center" vertical="center"/>
    </xf>
    <xf numFmtId="0" fontId="44" fillId="0" borderId="59" xfId="0" applyFont="1" applyBorder="1" applyAlignment="1">
      <alignment horizontal="center" vertical="center"/>
    </xf>
    <xf numFmtId="0" fontId="44" fillId="0" borderId="60" xfId="0" applyFont="1" applyBorder="1" applyAlignment="1">
      <alignment horizontal="center" vertical="center"/>
    </xf>
    <xf numFmtId="0" fontId="44" fillId="0" borderId="61" xfId="0" applyFont="1" applyBorder="1" applyAlignment="1">
      <alignment horizontal="center" vertical="center"/>
    </xf>
    <xf numFmtId="0" fontId="45" fillId="0" borderId="36" xfId="0" applyFont="1" applyBorder="1" applyAlignment="1">
      <alignment horizontal="center" vertical="center"/>
    </xf>
    <xf numFmtId="0" fontId="45" fillId="0" borderId="37" xfId="0" applyFont="1" applyBorder="1" applyAlignment="1">
      <alignment horizontal="center" vertical="center"/>
    </xf>
    <xf numFmtId="3" fontId="45" fillId="0" borderId="37" xfId="0" applyNumberFormat="1" applyFont="1" applyBorder="1" applyAlignment="1">
      <alignment horizontal="center" vertical="center"/>
    </xf>
    <xf numFmtId="0" fontId="44" fillId="0" borderId="36" xfId="0" applyFont="1" applyBorder="1" applyAlignment="1">
      <alignment horizontal="center"/>
    </xf>
    <xf numFmtId="0" fontId="44" fillId="0" borderId="37" xfId="0" applyFont="1" applyBorder="1" applyAlignment="1">
      <alignment horizontal="center"/>
    </xf>
    <xf numFmtId="0" fontId="44" fillId="0" borderId="38" xfId="0" applyFont="1" applyBorder="1" applyAlignment="1">
      <alignment horizontal="center"/>
    </xf>
    <xf numFmtId="0" fontId="44" fillId="0" borderId="38" xfId="0" applyFont="1" applyBorder="1"/>
    <xf numFmtId="0" fontId="46" fillId="9" borderId="45" xfId="0" applyFont="1" applyFill="1" applyBorder="1" applyAlignment="1">
      <alignment horizontal="center" vertical="center" wrapText="1"/>
    </xf>
    <xf numFmtId="0" fontId="46" fillId="9" borderId="39" xfId="0" applyFont="1" applyFill="1" applyBorder="1" applyAlignment="1">
      <alignment horizontal="center" vertical="center" wrapText="1"/>
    </xf>
    <xf numFmtId="0" fontId="44" fillId="0" borderId="34" xfId="0" applyFont="1" applyBorder="1" applyAlignment="1">
      <alignment horizontal="center" vertical="center"/>
    </xf>
    <xf numFmtId="0" fontId="45" fillId="9" borderId="39" xfId="0" applyFont="1" applyFill="1" applyBorder="1" applyAlignment="1">
      <alignment horizontal="center" vertical="center" wrapText="1"/>
    </xf>
    <xf numFmtId="0" fontId="46" fillId="9" borderId="42" xfId="0" applyFont="1" applyFill="1" applyBorder="1" applyAlignment="1">
      <alignment horizontal="center" vertical="center" wrapText="1"/>
    </xf>
    <xf numFmtId="0" fontId="46" fillId="9" borderId="4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9" xfId="0" applyBorder="1"/>
    <xf numFmtId="0" fontId="0" fillId="0" borderId="13" xfId="0" applyBorder="1"/>
    <xf numFmtId="0" fontId="0" fillId="0" borderId="6" xfId="0" applyBorder="1"/>
    <xf numFmtId="2" fontId="0" fillId="0" borderId="6" xfId="0" applyNumberFormat="1" applyBorder="1"/>
    <xf numFmtId="0" fontId="0" fillId="0" borderId="18" xfId="0" applyBorder="1"/>
    <xf numFmtId="4" fontId="0" fillId="0" borderId="0" xfId="0" applyNumberFormat="1"/>
    <xf numFmtId="0" fontId="0" fillId="0" borderId="17" xfId="0" applyBorder="1"/>
    <xf numFmtId="49" fontId="34" fillId="0" borderId="0" xfId="0" applyNumberFormat="1" applyFont="1"/>
    <xf numFmtId="0" fontId="2" fillId="0" borderId="0" xfId="0" applyFont="1"/>
    <xf numFmtId="0" fontId="40" fillId="0" borderId="6" xfId="0" applyFont="1" applyBorder="1"/>
    <xf numFmtId="0" fontId="40" fillId="0" borderId="0" xfId="0" applyFont="1"/>
    <xf numFmtId="0" fontId="0" fillId="8" borderId="0" xfId="0" applyFill="1" applyAlignment="1">
      <alignment horizontal="center"/>
    </xf>
    <xf numFmtId="0" fontId="50" fillId="0" borderId="0" xfId="0" applyFont="1"/>
    <xf numFmtId="0" fontId="38" fillId="0" borderId="14" xfId="0" applyFont="1" applyBorder="1"/>
    <xf numFmtId="0" fontId="0" fillId="8" borderId="15" xfId="0" applyFill="1" applyBorder="1" applyAlignment="1">
      <alignment horizontal="center"/>
    </xf>
    <xf numFmtId="2" fontId="0" fillId="0" borderId="15" xfId="0" applyNumberFormat="1" applyBorder="1"/>
    <xf numFmtId="2" fontId="0" fillId="0" borderId="16" xfId="0" applyNumberFormat="1" applyBorder="1"/>
    <xf numFmtId="2" fontId="0" fillId="0" borderId="18" xfId="0" applyNumberFormat="1" applyBorder="1"/>
    <xf numFmtId="0" fontId="49" fillId="0" borderId="0" xfId="0" applyFont="1"/>
    <xf numFmtId="0" fontId="2" fillId="0" borderId="0" xfId="0" applyFont="1" applyAlignment="1">
      <alignment horizontal="center"/>
    </xf>
    <xf numFmtId="0" fontId="34" fillId="0" borderId="0" xfId="0" applyFont="1"/>
    <xf numFmtId="2" fontId="40" fillId="0" borderId="6" xfId="0" applyNumberFormat="1" applyFont="1" applyBorder="1"/>
    <xf numFmtId="0" fontId="40" fillId="8" borderId="0" xfId="0" applyFont="1" applyFill="1" applyAlignment="1">
      <alignment horizontal="center"/>
    </xf>
    <xf numFmtId="2" fontId="40" fillId="0" borderId="0" xfId="0" applyNumberFormat="1" applyFont="1"/>
    <xf numFmtId="2" fontId="40" fillId="0" borderId="18" xfId="0" applyNumberFormat="1" applyFont="1" applyBorder="1"/>
    <xf numFmtId="0" fontId="40" fillId="0" borderId="0" xfId="0" applyFont="1" applyAlignment="1">
      <alignment horizontal="center"/>
    </xf>
    <xf numFmtId="0" fontId="2" fillId="0" borderId="0" xfId="2"/>
    <xf numFmtId="2" fontId="0" fillId="0" borderId="14" xfId="0" applyNumberFormat="1" applyBorder="1"/>
    <xf numFmtId="2" fontId="0" fillId="0" borderId="70" xfId="0" applyNumberFormat="1" applyBorder="1"/>
    <xf numFmtId="2" fontId="40" fillId="0" borderId="0" xfId="0" applyNumberFormat="1" applyFont="1" applyAlignment="1">
      <alignment horizontal="center"/>
    </xf>
    <xf numFmtId="2" fontId="4" fillId="0" borderId="19" xfId="0" applyNumberFormat="1" applyFont="1" applyBorder="1" applyAlignment="1">
      <alignment horizontal="right"/>
    </xf>
    <xf numFmtId="2" fontId="4" fillId="0" borderId="20" xfId="0" applyNumberFormat="1" applyFont="1" applyBorder="1" applyAlignment="1">
      <alignment horizontal="right"/>
    </xf>
    <xf numFmtId="2" fontId="41" fillId="0" borderId="19" xfId="0" applyNumberFormat="1" applyFont="1" applyBorder="1" applyAlignment="1">
      <alignment horizontal="right"/>
    </xf>
    <xf numFmtId="2" fontId="41" fillId="0" borderId="20" xfId="0" applyNumberFormat="1" applyFont="1" applyBorder="1" applyAlignment="1">
      <alignment horizontal="right"/>
    </xf>
    <xf numFmtId="2" fontId="0" fillId="0" borderId="19" xfId="0" applyNumberFormat="1" applyBorder="1"/>
    <xf numFmtId="2" fontId="4" fillId="0" borderId="21" xfId="0" applyNumberFormat="1" applyFont="1" applyBorder="1" applyAlignment="1">
      <alignment horizontal="right"/>
    </xf>
    <xf numFmtId="2" fontId="0" fillId="0" borderId="21" xfId="0" applyNumberFormat="1" applyBorder="1"/>
    <xf numFmtId="0" fontId="0" fillId="0" borderId="29" xfId="0" applyBorder="1"/>
    <xf numFmtId="0" fontId="2" fillId="0" borderId="29" xfId="0" applyFont="1" applyBorder="1"/>
    <xf numFmtId="0" fontId="0" fillId="0" borderId="71" xfId="0" applyBorder="1"/>
    <xf numFmtId="2" fontId="4" fillId="0" borderId="17" xfId="0" applyNumberFormat="1" applyFont="1" applyBorder="1" applyAlignment="1">
      <alignment horizontal="right"/>
    </xf>
    <xf numFmtId="2" fontId="0" fillId="0" borderId="20" xfId="0" applyNumberFormat="1" applyBorder="1"/>
    <xf numFmtId="0" fontId="0" fillId="0" borderId="72" xfId="0" applyBorder="1"/>
    <xf numFmtId="0" fontId="0" fillId="0" borderId="27" xfId="0" applyBorder="1"/>
    <xf numFmtId="0" fontId="51" fillId="0" borderId="30" xfId="0" applyFont="1" applyBorder="1" applyAlignment="1">
      <alignment horizontal="right"/>
    </xf>
    <xf numFmtId="0" fontId="49" fillId="0" borderId="29" xfId="0" applyFont="1" applyBorder="1"/>
    <xf numFmtId="1" fontId="49" fillId="0" borderId="21" xfId="0" applyNumberFormat="1" applyFont="1" applyBorder="1"/>
    <xf numFmtId="1" fontId="49" fillId="0" borderId="19" xfId="0" applyNumberFormat="1" applyFont="1" applyBorder="1"/>
    <xf numFmtId="2" fontId="0" fillId="0" borderId="13" xfId="0" applyNumberFormat="1" applyBorder="1"/>
    <xf numFmtId="2" fontId="0" fillId="0" borderId="66" xfId="0" applyNumberFormat="1" applyBorder="1"/>
    <xf numFmtId="0" fontId="0" fillId="0" borderId="68" xfId="0" applyBorder="1"/>
    <xf numFmtId="2" fontId="0" fillId="0" borderId="67" xfId="0" applyNumberFormat="1" applyBorder="1"/>
    <xf numFmtId="2" fontId="0" fillId="0" borderId="65" xfId="0" applyNumberFormat="1" applyBorder="1"/>
    <xf numFmtId="0" fontId="0" fillId="0" borderId="69" xfId="0" applyBorder="1"/>
    <xf numFmtId="2" fontId="49" fillId="0" borderId="2" xfId="0" applyNumberFormat="1" applyFont="1" applyBorder="1"/>
    <xf numFmtId="2" fontId="49" fillId="0" borderId="5" xfId="0" applyNumberFormat="1" applyFont="1" applyBorder="1"/>
    <xf numFmtId="2" fontId="49" fillId="0" borderId="63" xfId="0" applyNumberFormat="1" applyFont="1" applyBorder="1"/>
    <xf numFmtId="2" fontId="49" fillId="0" borderId="64" xfId="0" applyNumberFormat="1" applyFont="1" applyBorder="1"/>
    <xf numFmtId="2" fontId="49" fillId="0" borderId="15" xfId="0" applyNumberFormat="1" applyFont="1" applyBorder="1"/>
    <xf numFmtId="2" fontId="49" fillId="0" borderId="16" xfId="0" applyNumberFormat="1" applyFont="1" applyBorder="1"/>
    <xf numFmtId="2" fontId="49" fillId="0" borderId="18" xfId="0" applyNumberFormat="1" applyFont="1" applyBorder="1"/>
    <xf numFmtId="2" fontId="49" fillId="0" borderId="9" xfId="0" applyNumberFormat="1" applyFont="1" applyBorder="1"/>
    <xf numFmtId="2" fontId="49" fillId="0" borderId="17" xfId="0" applyNumberFormat="1" applyFont="1" applyBorder="1"/>
    <xf numFmtId="165" fontId="0" fillId="0" borderId="0" xfId="0" applyNumberFormat="1"/>
    <xf numFmtId="0" fontId="2" fillId="0" borderId="13" xfId="0" applyFont="1" applyBorder="1"/>
    <xf numFmtId="0" fontId="2" fillId="0" borderId="9" xfId="0" applyFont="1" applyBorder="1"/>
    <xf numFmtId="10" fontId="0" fillId="0" borderId="0" xfId="0" applyNumberFormat="1"/>
    <xf numFmtId="10" fontId="40" fillId="0" borderId="0" xfId="0" applyNumberFormat="1" applyFont="1"/>
    <xf numFmtId="2" fontId="49" fillId="0" borderId="0" xfId="0" applyNumberFormat="1" applyFont="1"/>
    <xf numFmtId="2" fontId="34" fillId="0" borderId="0" xfId="0" applyNumberFormat="1" applyFont="1"/>
    <xf numFmtId="2" fontId="34" fillId="0" borderId="0" xfId="2" applyNumberFormat="1" applyFont="1"/>
    <xf numFmtId="2" fontId="34" fillId="0" borderId="0" xfId="0" applyNumberFormat="1" applyFont="1" applyAlignment="1">
      <alignment horizontal="right"/>
    </xf>
    <xf numFmtId="0" fontId="52" fillId="0" borderId="0" xfId="0" applyFont="1"/>
    <xf numFmtId="0" fontId="40" fillId="0" borderId="0" xfId="2" applyFont="1"/>
    <xf numFmtId="0" fontId="40" fillId="0" borderId="9" xfId="0" applyFont="1" applyBorder="1"/>
    <xf numFmtId="2" fontId="40" fillId="0" borderId="13" xfId="0" applyNumberFormat="1" applyFont="1" applyBorder="1"/>
    <xf numFmtId="2" fontId="40" fillId="0" borderId="9" xfId="0" applyNumberFormat="1" applyFont="1" applyBorder="1"/>
    <xf numFmtId="2" fontId="40" fillId="0" borderId="17" xfId="0" applyNumberFormat="1" applyFont="1" applyBorder="1"/>
    <xf numFmtId="2" fontId="40" fillId="0" borderId="15" xfId="0" applyNumberFormat="1" applyFont="1" applyBorder="1" applyAlignment="1">
      <alignment horizontal="center"/>
    </xf>
    <xf numFmtId="2" fontId="40" fillId="0" borderId="16" xfId="0" applyNumberFormat="1" applyFont="1" applyBorder="1"/>
    <xf numFmtId="10" fontId="40" fillId="0" borderId="0" xfId="1" applyNumberFormat="1" applyFont="1" applyBorder="1" applyAlignment="1">
      <alignment horizontal="center"/>
    </xf>
    <xf numFmtId="10" fontId="40" fillId="0" borderId="0" xfId="1" applyNumberFormat="1" applyFont="1" applyAlignment="1">
      <alignment horizontal="center"/>
    </xf>
    <xf numFmtId="0" fontId="0" fillId="0" borderId="9" xfId="0" applyBorder="1" applyAlignment="1">
      <alignment horizontal="center"/>
    </xf>
    <xf numFmtId="0" fontId="49" fillId="0" borderId="19" xfId="0" applyFont="1" applyBorder="1"/>
    <xf numFmtId="0" fontId="2" fillId="0" borderId="69" xfId="0" applyFont="1" applyBorder="1"/>
    <xf numFmtId="2" fontId="34" fillId="0" borderId="0" xfId="0" applyNumberFormat="1" applyFont="1" applyAlignment="1">
      <alignment horizontal="center"/>
    </xf>
    <xf numFmtId="0" fontId="35" fillId="10" borderId="31" xfId="0" applyFont="1" applyFill="1" applyBorder="1" applyAlignment="1">
      <alignment horizontal="left"/>
    </xf>
    <xf numFmtId="0" fontId="35" fillId="10" borderId="32" xfId="0" applyFont="1" applyFill="1" applyBorder="1" applyAlignment="1">
      <alignment horizontal="left"/>
    </xf>
    <xf numFmtId="0" fontId="35" fillId="10" borderId="33" xfId="0" applyFont="1" applyFill="1" applyBorder="1" applyAlignment="1">
      <alignment horizontal="left"/>
    </xf>
    <xf numFmtId="0" fontId="5" fillId="0" borderId="0" xfId="0" applyFont="1" applyAlignment="1">
      <alignment horizontal="left" vertical="center"/>
    </xf>
    <xf numFmtId="0" fontId="53" fillId="0" borderId="0" xfId="0" applyFont="1" applyAlignment="1">
      <alignment horizontal="center" vertical="center"/>
    </xf>
    <xf numFmtId="0" fontId="49" fillId="0" borderId="0" xfId="0" applyFont="1" applyAlignment="1">
      <alignment horizontal="left"/>
    </xf>
    <xf numFmtId="0" fontId="2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2" fontId="40" fillId="0" borderId="6" xfId="0" applyNumberFormat="1" applyFont="1" applyBorder="1" applyAlignment="1">
      <alignment horizontal="center"/>
    </xf>
    <xf numFmtId="2" fontId="40" fillId="0" borderId="0" xfId="0" applyNumberFormat="1" applyFont="1" applyAlignment="1">
      <alignment horizontal="center"/>
    </xf>
    <xf numFmtId="0" fontId="49" fillId="0" borderId="0" xfId="0" applyFont="1" applyAlignment="1">
      <alignment horizontal="center"/>
    </xf>
    <xf numFmtId="2" fontId="40" fillId="0" borderId="9" xfId="0" applyNumberFormat="1" applyFont="1" applyBorder="1" applyAlignment="1">
      <alignment horizontal="center"/>
    </xf>
    <xf numFmtId="0" fontId="46" fillId="9" borderId="42" xfId="0" applyFont="1" applyFill="1" applyBorder="1" applyAlignment="1">
      <alignment horizontal="center" vertical="center"/>
    </xf>
    <xf numFmtId="0" fontId="46" fillId="9" borderId="34" xfId="0" applyFont="1" applyFill="1" applyBorder="1" applyAlignment="1">
      <alignment horizontal="center" vertical="center"/>
    </xf>
    <xf numFmtId="0" fontId="44" fillId="0" borderId="37" xfId="0" applyFont="1" applyBorder="1"/>
    <xf numFmtId="0" fontId="45" fillId="9" borderId="39" xfId="0" applyFont="1" applyFill="1" applyBorder="1" applyAlignment="1">
      <alignment horizontal="center" vertical="center"/>
    </xf>
    <xf numFmtId="0" fontId="45" fillId="9" borderId="40" xfId="0" applyFont="1" applyFill="1" applyBorder="1" applyAlignment="1">
      <alignment horizontal="center" vertical="center"/>
    </xf>
    <xf numFmtId="0" fontId="46" fillId="9" borderId="43" xfId="0" applyFont="1" applyFill="1" applyBorder="1" applyAlignment="1">
      <alignment horizontal="center" vertical="center" wrapText="1"/>
    </xf>
    <xf numFmtId="0" fontId="46" fillId="9" borderId="44" xfId="0" applyFont="1" applyFill="1" applyBorder="1" applyAlignment="1">
      <alignment horizontal="center" vertical="center" wrapText="1"/>
    </xf>
    <xf numFmtId="0" fontId="46" fillId="9" borderId="39" xfId="0" applyFont="1" applyFill="1" applyBorder="1" applyAlignment="1">
      <alignment horizontal="center" vertical="center"/>
    </xf>
    <xf numFmtId="0" fontId="46" fillId="9" borderId="40" xfId="0" applyFont="1" applyFill="1" applyBorder="1" applyAlignment="1">
      <alignment horizontal="center" vertical="center"/>
    </xf>
    <xf numFmtId="0" fontId="46" fillId="9" borderId="43" xfId="0" applyFont="1" applyFill="1" applyBorder="1" applyAlignment="1">
      <alignment horizontal="center" vertical="center"/>
    </xf>
    <xf numFmtId="0" fontId="46" fillId="9" borderId="62" xfId="0" applyFont="1" applyFill="1" applyBorder="1" applyAlignment="1">
      <alignment horizontal="center" vertical="center"/>
    </xf>
    <xf numFmtId="0" fontId="46" fillId="9" borderId="44" xfId="0" applyFont="1" applyFill="1" applyBorder="1" applyAlignment="1">
      <alignment horizontal="center" vertical="center"/>
    </xf>
    <xf numFmtId="0" fontId="43" fillId="0" borderId="35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36" xfId="0" applyFont="1" applyBorder="1" applyAlignment="1">
      <alignment horizontal="center" vertical="center"/>
    </xf>
    <xf numFmtId="0" fontId="43" fillId="0" borderId="37" xfId="0" applyFont="1" applyBorder="1" applyAlignment="1">
      <alignment horizontal="center" vertical="center"/>
    </xf>
    <xf numFmtId="0" fontId="43" fillId="0" borderId="38" xfId="0" applyFont="1" applyBorder="1" applyAlignment="1">
      <alignment horizontal="center" vertical="center"/>
    </xf>
    <xf numFmtId="0" fontId="8" fillId="11" borderId="0" xfId="0" applyFont="1" applyFill="1"/>
    <xf numFmtId="0" fontId="0" fillId="11" borderId="0" xfId="0" applyFill="1" applyAlignment="1">
      <alignment horizontal="left" vertical="center"/>
    </xf>
    <xf numFmtId="0" fontId="0" fillId="11" borderId="0" xfId="0" applyFill="1"/>
    <xf numFmtId="0" fontId="0" fillId="11" borderId="0" xfId="0" applyFill="1" applyAlignment="1">
      <alignment horizontal="center"/>
    </xf>
    <xf numFmtId="164" fontId="0" fillId="11" borderId="0" xfId="0" applyNumberFormat="1" applyFill="1"/>
    <xf numFmtId="0" fontId="0" fillId="11" borderId="1" xfId="0" applyFill="1" applyBorder="1"/>
    <xf numFmtId="0" fontId="0" fillId="11" borderId="2" xfId="0" applyFill="1" applyBorder="1"/>
  </cellXfs>
  <cellStyles count="3">
    <cellStyle name="Prozent" xfId="1" builtinId="5"/>
    <cellStyle name="Standard" xfId="0" builtinId="0"/>
    <cellStyle name="Standard 2" xfId="2" xr:uid="{F14A6155-587D-4D97-B80D-B8B2C3ACA0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[1]Bv!$B$2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[1]Bv!$A$3:$A$5</c:f>
              <c:numCache>
                <c:formatCode>General</c:formatCode>
                <c:ptCount val="3"/>
                <c:pt idx="0">
                  <c:v>4.58</c:v>
                </c:pt>
                <c:pt idx="1">
                  <c:v>6.58</c:v>
                </c:pt>
                <c:pt idx="2">
                  <c:v>7.67</c:v>
                </c:pt>
              </c:numCache>
            </c:numRef>
          </c:xVal>
          <c:yVal>
            <c:numRef>
              <c:f>[1]Bv!$B$3:$B$5</c:f>
              <c:numCache>
                <c:formatCode>General</c:formatCode>
                <c:ptCount val="3"/>
                <c:pt idx="0">
                  <c:v>0.15</c:v>
                </c:pt>
                <c:pt idx="1">
                  <c:v>0.41</c:v>
                </c:pt>
                <c:pt idx="2">
                  <c:v>0.61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F3-4255-9DF5-E9A32A7C86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[1]Bv!$C$2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7020461589588123"/>
                  <c:y val="0.3358778625954198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[1]Bv!$A$3:$A$5</c:f>
              <c:numCache>
                <c:formatCode>General</c:formatCode>
                <c:ptCount val="3"/>
                <c:pt idx="0">
                  <c:v>4.58</c:v>
                </c:pt>
                <c:pt idx="1">
                  <c:v>6.58</c:v>
                </c:pt>
                <c:pt idx="2">
                  <c:v>7.67</c:v>
                </c:pt>
              </c:numCache>
            </c:numRef>
          </c:xVal>
          <c:yVal>
            <c:numRef>
              <c:f>[1]Bv!$C$3:$C$5</c:f>
              <c:numCache>
                <c:formatCode>General</c:formatCode>
                <c:ptCount val="3"/>
                <c:pt idx="0">
                  <c:v>1120333333.3333333</c:v>
                </c:pt>
                <c:pt idx="1">
                  <c:v>3448000000</c:v>
                </c:pt>
                <c:pt idx="2">
                  <c:v>5814666666.666667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7F3-4255-9DF5-E9A32A7C86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[1]Bv!$H$2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7319800409564188"/>
                  <c:y val="0.24857285969024864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[1]Bv!$G$3:$G$5</c:f>
              <c:numCache>
                <c:formatCode>General</c:formatCode>
                <c:ptCount val="3"/>
                <c:pt idx="0">
                  <c:v>4</c:v>
                </c:pt>
                <c:pt idx="1">
                  <c:v>6.58</c:v>
                </c:pt>
                <c:pt idx="2">
                  <c:v>7.58</c:v>
                </c:pt>
              </c:numCache>
            </c:numRef>
          </c:xVal>
          <c:yVal>
            <c:numRef>
              <c:f>[1]Bv!$H$3:$H$5</c:f>
              <c:numCache>
                <c:formatCode>General</c:formatCode>
                <c:ptCount val="3"/>
                <c:pt idx="0">
                  <c:v>0.09</c:v>
                </c:pt>
                <c:pt idx="1">
                  <c:v>0.33</c:v>
                </c:pt>
                <c:pt idx="2">
                  <c:v>0.48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EBB-4FD1-82B5-D648816653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[1]Bv!$I$2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1.8340861238499033E-2"/>
                  <c:y val="0.4677489932079100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[1]Bv!$G$3:$G$5</c:f>
              <c:numCache>
                <c:formatCode>General</c:formatCode>
                <c:ptCount val="3"/>
                <c:pt idx="0">
                  <c:v>4</c:v>
                </c:pt>
                <c:pt idx="1">
                  <c:v>6.58</c:v>
                </c:pt>
                <c:pt idx="2">
                  <c:v>7.58</c:v>
                </c:pt>
              </c:numCache>
            </c:numRef>
          </c:xVal>
          <c:yVal>
            <c:numRef>
              <c:f>[1]Bv!$I$3:$I$5</c:f>
              <c:numCache>
                <c:formatCode>General</c:formatCode>
                <c:ptCount val="3"/>
                <c:pt idx="0">
                  <c:v>521000000</c:v>
                </c:pt>
                <c:pt idx="1">
                  <c:v>2000000000</c:v>
                </c:pt>
                <c:pt idx="2">
                  <c:v>3800000000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EBB-4FD1-82B5-D648816653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[1]Bv!$N$2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[1]Bv!$M$3:$M$5</c:f>
              <c:numCache>
                <c:formatCode>General</c:formatCode>
                <c:ptCount val="3"/>
                <c:pt idx="0">
                  <c:v>6.67</c:v>
                </c:pt>
                <c:pt idx="1">
                  <c:v>7.92</c:v>
                </c:pt>
                <c:pt idx="2">
                  <c:v>9.42</c:v>
                </c:pt>
              </c:numCache>
            </c:numRef>
          </c:xVal>
          <c:yVal>
            <c:numRef>
              <c:f>[1]Bv!$N$3:$N$5</c:f>
              <c:numCache>
                <c:formatCode>General</c:formatCode>
                <c:ptCount val="3"/>
                <c:pt idx="0">
                  <c:v>0.25</c:v>
                </c:pt>
                <c:pt idx="1">
                  <c:v>0.35</c:v>
                </c:pt>
                <c:pt idx="2">
                  <c:v>0.57999999999999996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484-4615-B077-B036067522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[1]Bv!$O$2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7.1962615651563838E-2"/>
                  <c:y val="0.39232754302658734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[1]Bv!$M$3:$M$5</c:f>
              <c:numCache>
                <c:formatCode>General</c:formatCode>
                <c:ptCount val="3"/>
                <c:pt idx="0">
                  <c:v>6.67</c:v>
                </c:pt>
                <c:pt idx="1">
                  <c:v>7.92</c:v>
                </c:pt>
                <c:pt idx="2">
                  <c:v>9.42</c:v>
                </c:pt>
              </c:numCache>
            </c:numRef>
          </c:xVal>
          <c:yVal>
            <c:numRef>
              <c:f>[1]Bv!$O$3:$O$5</c:f>
              <c:numCache>
                <c:formatCode>General</c:formatCode>
                <c:ptCount val="3"/>
                <c:pt idx="0">
                  <c:v>1580000000</c:v>
                </c:pt>
                <c:pt idx="1">
                  <c:v>2780000000</c:v>
                </c:pt>
                <c:pt idx="2">
                  <c:v>5170000000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484-4615-B077-B036067522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[1]Bv!$T$2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[1]Bv!$S$3:$S$5</c:f>
              <c:numCache>
                <c:formatCode>General</c:formatCode>
                <c:ptCount val="3"/>
                <c:pt idx="0">
                  <c:v>6.17</c:v>
                </c:pt>
                <c:pt idx="1">
                  <c:v>7.83</c:v>
                </c:pt>
                <c:pt idx="2">
                  <c:v>9.08</c:v>
                </c:pt>
              </c:numCache>
            </c:numRef>
          </c:xVal>
          <c:yVal>
            <c:numRef>
              <c:f>[1]Bv!$T$3:$T$5</c:f>
              <c:numCache>
                <c:formatCode>General</c:formatCode>
                <c:ptCount val="3"/>
                <c:pt idx="0">
                  <c:v>0.19000000000000128</c:v>
                </c:pt>
                <c:pt idx="1">
                  <c:v>0.41999999999999815</c:v>
                </c:pt>
                <c:pt idx="2">
                  <c:v>0.60999999999999199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E73-447F-9980-C12BF0A09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[1]Bv!$U$2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5136570234707358"/>
                  <c:y val="0.1679389312977099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[1]Bv!$S$3:$S$5</c:f>
              <c:numCache>
                <c:formatCode>General</c:formatCode>
                <c:ptCount val="3"/>
                <c:pt idx="0">
                  <c:v>6.17</c:v>
                </c:pt>
                <c:pt idx="1">
                  <c:v>7.83</c:v>
                </c:pt>
                <c:pt idx="2">
                  <c:v>9.08</c:v>
                </c:pt>
              </c:numCache>
            </c:numRef>
          </c:xVal>
          <c:yVal>
            <c:numRef>
              <c:f>[1]Bv!$U$3:$U$5</c:f>
              <c:numCache>
                <c:formatCode>General</c:formatCode>
                <c:ptCount val="3"/>
                <c:pt idx="0">
                  <c:v>2448666666.6666665</c:v>
                </c:pt>
                <c:pt idx="1">
                  <c:v>5276666666.666667</c:v>
                </c:pt>
                <c:pt idx="2">
                  <c:v>8040000000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E73-447F-9980-C12BF0A09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[1]Bv!$Z$2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2493089139910726"/>
                  <c:y val="0.3104437899461040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[1]Bv!$Y$3:$Y$5</c:f>
              <c:numCache>
                <c:formatCode>General</c:formatCode>
                <c:ptCount val="3"/>
                <c:pt idx="0">
                  <c:v>5.17</c:v>
                </c:pt>
                <c:pt idx="1">
                  <c:v>6.83</c:v>
                </c:pt>
                <c:pt idx="2">
                  <c:v>7.67</c:v>
                </c:pt>
              </c:numCache>
            </c:numRef>
          </c:xVal>
          <c:yVal>
            <c:numRef>
              <c:f>[1]Bv!$Z$3:$Z$5</c:f>
              <c:numCache>
                <c:formatCode>General</c:formatCode>
                <c:ptCount val="3"/>
                <c:pt idx="0">
                  <c:v>0.21</c:v>
                </c:pt>
                <c:pt idx="1">
                  <c:v>0.4</c:v>
                </c:pt>
                <c:pt idx="2">
                  <c:v>0.57999999999999996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8EA-4FC4-B6D8-877DCFA945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[1]Bv!$AA$2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7670990682705681"/>
                  <c:y val="0.2086513994910941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[1]Bv!$Y$3:$Y$5</c:f>
              <c:numCache>
                <c:formatCode>General</c:formatCode>
                <c:ptCount val="3"/>
                <c:pt idx="0">
                  <c:v>5.17</c:v>
                </c:pt>
                <c:pt idx="1">
                  <c:v>6.83</c:v>
                </c:pt>
                <c:pt idx="2">
                  <c:v>7.67</c:v>
                </c:pt>
              </c:numCache>
            </c:numRef>
          </c:xVal>
          <c:yVal>
            <c:numRef>
              <c:f>[1]Bv!$AA$3:$AA$5</c:f>
              <c:numCache>
                <c:formatCode>General</c:formatCode>
                <c:ptCount val="3"/>
                <c:pt idx="0">
                  <c:v>1390000000</c:v>
                </c:pt>
                <c:pt idx="1">
                  <c:v>2910000000</c:v>
                </c:pt>
                <c:pt idx="2">
                  <c:v>4260000000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8EA-4FC4-B6D8-877DCFA945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[1]Bv!$AF$2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603040196472115"/>
                  <c:y val="0.1915729999398930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[1]Bv!$AE$3:$AE$5</c:f>
              <c:numCache>
                <c:formatCode>General</c:formatCode>
                <c:ptCount val="3"/>
                <c:pt idx="0">
                  <c:v>5.42</c:v>
                </c:pt>
                <c:pt idx="1">
                  <c:v>9.33</c:v>
                </c:pt>
                <c:pt idx="2">
                  <c:v>11.5</c:v>
                </c:pt>
              </c:numCache>
            </c:numRef>
          </c:xVal>
          <c:yVal>
            <c:numRef>
              <c:f>[1]Bv!$AF$3:$AF$5</c:f>
              <c:numCache>
                <c:formatCode>General</c:formatCode>
                <c:ptCount val="3"/>
                <c:pt idx="0">
                  <c:v>0.1</c:v>
                </c:pt>
                <c:pt idx="1">
                  <c:v>0.19</c:v>
                </c:pt>
                <c:pt idx="2">
                  <c:v>0.31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33A-4C8B-8900-66AF6C9F44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[1]Bv!$AG$2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2.8993836967718283E-2"/>
                  <c:y val="-1.0178117048346057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[1]Bv!$AE$3:$AE$5</c:f>
              <c:numCache>
                <c:formatCode>General</c:formatCode>
                <c:ptCount val="3"/>
                <c:pt idx="0">
                  <c:v>5.42</c:v>
                </c:pt>
                <c:pt idx="1">
                  <c:v>9.33</c:v>
                </c:pt>
                <c:pt idx="2">
                  <c:v>11.5</c:v>
                </c:pt>
              </c:numCache>
            </c:numRef>
          </c:xVal>
          <c:yVal>
            <c:numRef>
              <c:f>[1]Bv!$AG$3:$AG$5</c:f>
              <c:numCache>
                <c:formatCode>General</c:formatCode>
                <c:ptCount val="3"/>
                <c:pt idx="0">
                  <c:v>772000000</c:v>
                </c:pt>
                <c:pt idx="1">
                  <c:v>1670000000</c:v>
                </c:pt>
                <c:pt idx="2">
                  <c:v>2830000000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33A-4C8B-8900-66AF6C9F44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[1]Bv!$B$26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[1]Bv!$A$27:$A$29</c:f>
              <c:numCache>
                <c:formatCode>General</c:formatCode>
                <c:ptCount val="3"/>
                <c:pt idx="0">
                  <c:v>5</c:v>
                </c:pt>
                <c:pt idx="1">
                  <c:v>5.92</c:v>
                </c:pt>
                <c:pt idx="2">
                  <c:v>7.33</c:v>
                </c:pt>
              </c:numCache>
            </c:numRef>
          </c:xVal>
          <c:yVal>
            <c:numRef>
              <c:f>[1]Bv!$B$27:$B$29</c:f>
              <c:numCache>
                <c:formatCode>General</c:formatCode>
                <c:ptCount val="3"/>
                <c:pt idx="0">
                  <c:v>0.17833333333333221</c:v>
                </c:pt>
                <c:pt idx="1">
                  <c:v>0.26000000000000839</c:v>
                </c:pt>
                <c:pt idx="2">
                  <c:v>0.60333333333331873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F91-4B92-ACED-0434A686B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[1]Bv!$C$26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7020461589588123"/>
                  <c:y val="0.3358778625954198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[1]Bv!$A$27:$A$29</c:f>
              <c:numCache>
                <c:formatCode>General</c:formatCode>
                <c:ptCount val="3"/>
                <c:pt idx="0">
                  <c:v>5</c:v>
                </c:pt>
                <c:pt idx="1">
                  <c:v>5.92</c:v>
                </c:pt>
                <c:pt idx="2">
                  <c:v>7.33</c:v>
                </c:pt>
              </c:numCache>
            </c:numRef>
          </c:xVal>
          <c:yVal>
            <c:numRef>
              <c:f>[1]Bv!$C$27:$C$29</c:f>
              <c:numCache>
                <c:formatCode>General</c:formatCode>
                <c:ptCount val="3"/>
                <c:pt idx="0">
                  <c:v>1989333333.3333333</c:v>
                </c:pt>
                <c:pt idx="1">
                  <c:v>2860000000</c:v>
                </c:pt>
                <c:pt idx="2">
                  <c:v>5460000000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F91-4B92-ACED-0434A686B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[1]Bv!$H$26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8.927530212569583E-2"/>
                  <c:y val="0.1424936386768447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[1]Bv!$G$27:$G$29</c:f>
              <c:numCache>
                <c:formatCode>General</c:formatCode>
                <c:ptCount val="3"/>
                <c:pt idx="0">
                  <c:v>7.08</c:v>
                </c:pt>
                <c:pt idx="1">
                  <c:v>8.92</c:v>
                </c:pt>
                <c:pt idx="2">
                  <c:v>9.75</c:v>
                </c:pt>
              </c:numCache>
            </c:numRef>
          </c:xVal>
          <c:yVal>
            <c:numRef>
              <c:f>[1]Bv!$H$27:$H$29</c:f>
              <c:numCache>
                <c:formatCode>General</c:formatCode>
                <c:ptCount val="3"/>
                <c:pt idx="0">
                  <c:v>0.14000000000000001</c:v>
                </c:pt>
                <c:pt idx="1">
                  <c:v>0.27</c:v>
                </c:pt>
                <c:pt idx="2">
                  <c:v>0.32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A16-44E9-B39D-1407BD2290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[1]Bv!$I$26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0568440483401113"/>
                  <c:y val="0.3104325699745546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[1]Bv!$G$27:$G$29</c:f>
              <c:numCache>
                <c:formatCode>General</c:formatCode>
                <c:ptCount val="3"/>
                <c:pt idx="0">
                  <c:v>7.08</c:v>
                </c:pt>
                <c:pt idx="1">
                  <c:v>8.92</c:v>
                </c:pt>
                <c:pt idx="2">
                  <c:v>9.75</c:v>
                </c:pt>
              </c:numCache>
            </c:numRef>
          </c:xVal>
          <c:yVal>
            <c:numRef>
              <c:f>[1]Bv!$I$27:$I$29</c:f>
              <c:numCache>
                <c:formatCode>General</c:formatCode>
                <c:ptCount val="3"/>
                <c:pt idx="0">
                  <c:v>1370000000</c:v>
                </c:pt>
                <c:pt idx="1">
                  <c:v>2710000000</c:v>
                </c:pt>
                <c:pt idx="2">
                  <c:v>3470000000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A16-44E9-B39D-1407BD2290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[1]Bv!$N$26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7.9492059058027947E-2"/>
                  <c:y val="0.3969465648854961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[1]Bv!$M$27:$M$29</c:f>
              <c:numCache>
                <c:formatCode>General</c:formatCode>
                <c:ptCount val="3"/>
                <c:pt idx="0">
                  <c:v>7.83</c:v>
                </c:pt>
                <c:pt idx="1">
                  <c:v>9.75</c:v>
                </c:pt>
                <c:pt idx="2">
                  <c:v>12.33</c:v>
                </c:pt>
              </c:numCache>
            </c:numRef>
          </c:xVal>
          <c:yVal>
            <c:numRef>
              <c:f>[1]Bv!$N$27:$N$29</c:f>
              <c:numCache>
                <c:formatCode>General</c:formatCode>
                <c:ptCount val="3"/>
                <c:pt idx="0">
                  <c:v>0.22</c:v>
                </c:pt>
                <c:pt idx="1">
                  <c:v>0.35</c:v>
                </c:pt>
                <c:pt idx="2">
                  <c:v>0.72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C0D-49DA-9E26-9804AB5A92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[1]Bv!$O$26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9849759356577101"/>
                  <c:y val="0.147582697201017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[1]Bv!$M$27:$M$29</c:f>
              <c:numCache>
                <c:formatCode>General</c:formatCode>
                <c:ptCount val="3"/>
                <c:pt idx="0">
                  <c:v>7.83</c:v>
                </c:pt>
                <c:pt idx="1">
                  <c:v>9.75</c:v>
                </c:pt>
                <c:pt idx="2">
                  <c:v>12.33</c:v>
                </c:pt>
              </c:numCache>
            </c:numRef>
          </c:xVal>
          <c:yVal>
            <c:numRef>
              <c:f>[1]Bv!$O$27:$O$29</c:f>
              <c:numCache>
                <c:formatCode>General</c:formatCode>
                <c:ptCount val="3"/>
                <c:pt idx="0">
                  <c:v>1990000000</c:v>
                </c:pt>
                <c:pt idx="1">
                  <c:v>3270000000</c:v>
                </c:pt>
                <c:pt idx="2">
                  <c:v>5160000000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C0D-49DA-9E26-9804AB5A92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[1]Bv!$T$26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9.53820905424516E-2"/>
                  <c:y val="8.3014565927350681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[1]Bv!$S$27:$S$29</c:f>
              <c:numCache>
                <c:formatCode>General</c:formatCode>
                <c:ptCount val="3"/>
                <c:pt idx="0">
                  <c:v>6.58</c:v>
                </c:pt>
                <c:pt idx="1">
                  <c:v>8</c:v>
                </c:pt>
                <c:pt idx="2">
                  <c:v>8.83</c:v>
                </c:pt>
              </c:numCache>
            </c:numRef>
          </c:xVal>
          <c:yVal>
            <c:numRef>
              <c:f>[1]Bv!$T$27:$T$29</c:f>
              <c:numCache>
                <c:formatCode>General</c:formatCode>
                <c:ptCount val="3"/>
                <c:pt idx="0">
                  <c:v>0.24</c:v>
                </c:pt>
                <c:pt idx="1">
                  <c:v>0.41</c:v>
                </c:pt>
                <c:pt idx="2">
                  <c:v>0.5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1F6-4DAA-9FCC-730635EEED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[1]Bv!$U$26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8.3568389871443452E-2"/>
                  <c:y val="0.402035623409669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[1]Bv!$S$27:$S$29</c:f>
              <c:numCache>
                <c:formatCode>General</c:formatCode>
                <c:ptCount val="3"/>
                <c:pt idx="0">
                  <c:v>6.58</c:v>
                </c:pt>
                <c:pt idx="1">
                  <c:v>8</c:v>
                </c:pt>
                <c:pt idx="2">
                  <c:v>8.83</c:v>
                </c:pt>
              </c:numCache>
            </c:numRef>
          </c:xVal>
          <c:yVal>
            <c:numRef>
              <c:f>[1]Bv!$U$27:$U$29</c:f>
              <c:numCache>
                <c:formatCode>General</c:formatCode>
                <c:ptCount val="3"/>
                <c:pt idx="0">
                  <c:v>1680000000</c:v>
                </c:pt>
                <c:pt idx="1">
                  <c:v>3180000000</c:v>
                </c:pt>
                <c:pt idx="2">
                  <c:v>4480000000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1F6-4DAA-9FCC-730635EEED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[1]Bv!$Z$26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2035546554463397"/>
                  <c:y val="0.1374045801526717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[1]Bv!$Y$27:$Y$29</c:f>
              <c:numCache>
                <c:formatCode>General</c:formatCode>
                <c:ptCount val="3"/>
                <c:pt idx="0">
                  <c:v>6.25</c:v>
                </c:pt>
                <c:pt idx="1">
                  <c:v>7.25</c:v>
                </c:pt>
                <c:pt idx="2">
                  <c:v>8.33</c:v>
                </c:pt>
              </c:numCache>
            </c:numRef>
          </c:xVal>
          <c:yVal>
            <c:numRef>
              <c:f>[1]Bv!$Z$27:$Z$29</c:f>
              <c:numCache>
                <c:formatCode>General</c:formatCode>
                <c:ptCount val="3"/>
                <c:pt idx="0">
                  <c:v>0.23</c:v>
                </c:pt>
                <c:pt idx="1">
                  <c:v>0.36</c:v>
                </c:pt>
                <c:pt idx="2">
                  <c:v>0.53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776-4E89-88E3-E2AF2CEE2C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[1]Bv!$AA$26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8.059058027946063E-2"/>
                  <c:y val="0.4376590330788804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[1]Bv!$Y$27:$Y$29</c:f>
              <c:numCache>
                <c:formatCode>General</c:formatCode>
                <c:ptCount val="3"/>
                <c:pt idx="0">
                  <c:v>6.25</c:v>
                </c:pt>
                <c:pt idx="1">
                  <c:v>7.25</c:v>
                </c:pt>
                <c:pt idx="2">
                  <c:v>8.33</c:v>
                </c:pt>
              </c:numCache>
            </c:numRef>
          </c:xVal>
          <c:yVal>
            <c:numRef>
              <c:f>[1]Bv!$AA$27:$AA$29</c:f>
              <c:numCache>
                <c:formatCode>General</c:formatCode>
                <c:ptCount val="3"/>
                <c:pt idx="0">
                  <c:v>1700000000</c:v>
                </c:pt>
                <c:pt idx="1">
                  <c:v>2920000000</c:v>
                </c:pt>
                <c:pt idx="2">
                  <c:v>5610000000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776-4E89-88E3-E2AF2CEE2C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[1]Bv!$AF$26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603040196472115"/>
                  <c:y val="0.1915729999398930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[1]Bv!$AE$27:$AE$29</c:f>
              <c:numCache>
                <c:formatCode>General</c:formatCode>
                <c:ptCount val="3"/>
                <c:pt idx="0">
                  <c:v>5.33</c:v>
                </c:pt>
                <c:pt idx="1">
                  <c:v>8.17</c:v>
                </c:pt>
                <c:pt idx="2">
                  <c:v>10.58</c:v>
                </c:pt>
              </c:numCache>
            </c:numRef>
          </c:xVal>
          <c:yVal>
            <c:numRef>
              <c:f>[1]Bv!$AF$27:$AF$29</c:f>
              <c:numCache>
                <c:formatCode>General</c:formatCode>
                <c:ptCount val="3"/>
                <c:pt idx="0">
                  <c:v>0.1183333333333314</c:v>
                </c:pt>
                <c:pt idx="1">
                  <c:v>0.21333333333333573</c:v>
                </c:pt>
                <c:pt idx="2">
                  <c:v>0.27999999999999137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1B8-47B9-B514-BC4D57109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[1]Bv!$AG$26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2.8993836967718283E-2"/>
                  <c:y val="-1.0178117048346057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[1]Bv!$AE$27:$AE$29</c:f>
              <c:numCache>
                <c:formatCode>General</c:formatCode>
                <c:ptCount val="3"/>
                <c:pt idx="0">
                  <c:v>5.33</c:v>
                </c:pt>
                <c:pt idx="1">
                  <c:v>8.17</c:v>
                </c:pt>
                <c:pt idx="2">
                  <c:v>10.58</c:v>
                </c:pt>
              </c:numCache>
            </c:numRef>
          </c:xVal>
          <c:yVal>
            <c:numRef>
              <c:f>[1]Bv!$AG$27:$AG$29</c:f>
              <c:numCache>
                <c:formatCode>General</c:formatCode>
                <c:ptCount val="3"/>
                <c:pt idx="0">
                  <c:v>1349000000</c:v>
                </c:pt>
                <c:pt idx="1">
                  <c:v>3433333333.3333335</c:v>
                </c:pt>
                <c:pt idx="2">
                  <c:v>4746666666.666667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1B8-47B9-B514-BC4D57109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[1]Bv!$B$50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7.0848014501784393E-2"/>
                  <c:y val="5.0890585241730277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[1]Bv!$A$51:$A$53</c:f>
              <c:numCache>
                <c:formatCode>General</c:formatCode>
                <c:ptCount val="3"/>
                <c:pt idx="0">
                  <c:v>4.75</c:v>
                </c:pt>
                <c:pt idx="1">
                  <c:v>10</c:v>
                </c:pt>
                <c:pt idx="2">
                  <c:v>15.83</c:v>
                </c:pt>
              </c:numCache>
            </c:numRef>
          </c:xVal>
          <c:yVal>
            <c:numRef>
              <c:f>[1]Bv!$B$51:$B$53</c:f>
              <c:numCache>
                <c:formatCode>General</c:formatCode>
                <c:ptCount val="3"/>
                <c:pt idx="0">
                  <c:v>5.4999999999997641E-2</c:v>
                </c:pt>
                <c:pt idx="1">
                  <c:v>8.3333333333331552E-2</c:v>
                </c:pt>
                <c:pt idx="2">
                  <c:v>0.13166666666666696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32C-4232-AAA9-55637736A6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[1]Bv!$C$50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0811281683314765"/>
                  <c:y val="0.3045641241409709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[1]Bv!$A$51:$A$53</c:f>
              <c:numCache>
                <c:formatCode>General</c:formatCode>
                <c:ptCount val="3"/>
                <c:pt idx="0">
                  <c:v>4.75</c:v>
                </c:pt>
                <c:pt idx="1">
                  <c:v>10</c:v>
                </c:pt>
                <c:pt idx="2">
                  <c:v>15.83</c:v>
                </c:pt>
              </c:numCache>
            </c:numRef>
          </c:xVal>
          <c:yVal>
            <c:numRef>
              <c:f>[1]Bv!$C$51:$C$53</c:f>
              <c:numCache>
                <c:formatCode>General</c:formatCode>
                <c:ptCount val="3"/>
                <c:pt idx="0">
                  <c:v>1112333333.3333333</c:v>
                </c:pt>
                <c:pt idx="1">
                  <c:v>1791333333.3333333</c:v>
                </c:pt>
                <c:pt idx="2">
                  <c:v>2430666666.6666665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32C-4232-AAA9-55637736A6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[1]Bv!$H$50</c:f>
              <c:strCache>
                <c:ptCount val="1"/>
                <c:pt idx="0">
                  <c:v>BTM [g/L]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4.2631594127657123E-2"/>
                  <c:y val="-2.5445292620865138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[1]Bv!$G$51:$G$53</c:f>
              <c:numCache>
                <c:formatCode>General</c:formatCode>
                <c:ptCount val="3"/>
                <c:pt idx="0">
                  <c:v>17.75</c:v>
                </c:pt>
                <c:pt idx="1">
                  <c:v>25.5</c:v>
                </c:pt>
                <c:pt idx="2">
                  <c:v>34.5</c:v>
                </c:pt>
              </c:numCache>
            </c:numRef>
          </c:xVal>
          <c:yVal>
            <c:numRef>
              <c:f>[1]Bv!$H$51:$H$53</c:f>
              <c:numCache>
                <c:formatCode>General</c:formatCode>
                <c:ptCount val="3"/>
                <c:pt idx="0">
                  <c:v>0.10499999999999954</c:v>
                </c:pt>
                <c:pt idx="1">
                  <c:v>0.19000000000000128</c:v>
                </c:pt>
                <c:pt idx="2">
                  <c:v>0.25666666666666799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91-4E74-900B-9728CEE266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142799"/>
        <c:axId val="1676141551"/>
      </c:scatterChart>
      <c:scatterChart>
        <c:scatterStyle val="lineMarker"/>
        <c:varyColors val="0"/>
        <c:ser>
          <c:idx val="2"/>
          <c:order val="1"/>
          <c:tx>
            <c:strRef>
              <c:f>[1]Bv!$I$50</c:f>
              <c:strCache>
                <c:ptCount val="1"/>
                <c:pt idx="0">
                  <c:v>TCC [1/mL]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8217749704363876"/>
                  <c:y val="0.15102442347378334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[1]Bv!$G$51:$G$53</c:f>
              <c:numCache>
                <c:formatCode>General</c:formatCode>
                <c:ptCount val="3"/>
                <c:pt idx="0">
                  <c:v>17.75</c:v>
                </c:pt>
                <c:pt idx="1">
                  <c:v>25.5</c:v>
                </c:pt>
                <c:pt idx="2">
                  <c:v>34.5</c:v>
                </c:pt>
              </c:numCache>
            </c:numRef>
          </c:xVal>
          <c:yVal>
            <c:numRef>
              <c:f>[1]Bv!$I$51:$I$53</c:f>
              <c:numCache>
                <c:formatCode>General</c:formatCode>
                <c:ptCount val="3"/>
                <c:pt idx="0">
                  <c:v>2958666666.6666665</c:v>
                </c:pt>
                <c:pt idx="1">
                  <c:v>4396666666.666667</c:v>
                </c:pt>
                <c:pt idx="2">
                  <c:v>5720000000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791-4E74-900B-9728CEE266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463119"/>
        <c:axId val="1713639199"/>
      </c:scatterChart>
      <c:valAx>
        <c:axId val="16761427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1551"/>
        <c:crosses val="autoZero"/>
        <c:crossBetween val="midCat"/>
      </c:valAx>
      <c:valAx>
        <c:axId val="1676141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142799"/>
        <c:crosses val="autoZero"/>
        <c:crossBetween val="midCat"/>
      </c:valAx>
      <c:valAx>
        <c:axId val="1713639199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463119"/>
        <c:crosses val="max"/>
        <c:crossBetween val="midCat"/>
      </c:valAx>
      <c:valAx>
        <c:axId val="1607463119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713639199"/>
        <c:crosses val="max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9</xdr:row>
      <xdr:rowOff>180975</xdr:rowOff>
    </xdr:from>
    <xdr:to>
      <xdr:col>4</xdr:col>
      <xdr:colOff>685800</xdr:colOff>
      <xdr:row>23</xdr:row>
      <xdr:rowOff>9525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AF72301-FA3C-496C-9D61-0EEB38B97C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323850</xdr:colOff>
      <xdr:row>10</xdr:row>
      <xdr:rowOff>0</xdr:rowOff>
    </xdr:from>
    <xdr:to>
      <xdr:col>10</xdr:col>
      <xdr:colOff>504825</xdr:colOff>
      <xdr:row>23</xdr:row>
      <xdr:rowOff>19050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98C434B-1A9C-49F5-8DF3-375B793E7E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276225</xdr:colOff>
      <xdr:row>10</xdr:row>
      <xdr:rowOff>0</xdr:rowOff>
    </xdr:from>
    <xdr:to>
      <xdr:col>16</xdr:col>
      <xdr:colOff>457200</xdr:colOff>
      <xdr:row>23</xdr:row>
      <xdr:rowOff>19050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68CCAE6B-C9EF-4F55-8A93-BBBF4BBBD2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17</xdr:col>
      <xdr:colOff>295275</xdr:colOff>
      <xdr:row>10</xdr:row>
      <xdr:rowOff>28575</xdr:rowOff>
    </xdr:from>
    <xdr:to>
      <xdr:col>22</xdr:col>
      <xdr:colOff>438150</xdr:colOff>
      <xdr:row>23</xdr:row>
      <xdr:rowOff>47625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46DCD29A-322E-47EC-8725-655D5C25CF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23</xdr:col>
      <xdr:colOff>257175</xdr:colOff>
      <xdr:row>9</xdr:row>
      <xdr:rowOff>180975</xdr:rowOff>
    </xdr:from>
    <xdr:to>
      <xdr:col>28</xdr:col>
      <xdr:colOff>428625</xdr:colOff>
      <xdr:row>23</xdr:row>
      <xdr:rowOff>9525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77FC4E4-DC87-4F0B-B3A7-CF3C000053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29</xdr:col>
      <xdr:colOff>171450</xdr:colOff>
      <xdr:row>10</xdr:row>
      <xdr:rowOff>19050</xdr:rowOff>
    </xdr:from>
    <xdr:to>
      <xdr:col>34</xdr:col>
      <xdr:colOff>333375</xdr:colOff>
      <xdr:row>23</xdr:row>
      <xdr:rowOff>38100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CC12162E-8B92-4847-91A7-9F02142514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32</xdr:row>
      <xdr:rowOff>0</xdr:rowOff>
    </xdr:from>
    <xdr:to>
      <xdr:col>4</xdr:col>
      <xdr:colOff>638175</xdr:colOff>
      <xdr:row>45</xdr:row>
      <xdr:rowOff>19050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582BC6AE-6314-4131-BAD0-1DA7CD9082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228600</xdr:colOff>
      <xdr:row>32</xdr:row>
      <xdr:rowOff>19050</xdr:rowOff>
    </xdr:from>
    <xdr:to>
      <xdr:col>10</xdr:col>
      <xdr:colOff>409575</xdr:colOff>
      <xdr:row>45</xdr:row>
      <xdr:rowOff>38100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26F3AF60-0CB7-401F-8DA0-1928314F60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11</xdr:col>
      <xdr:colOff>209550</xdr:colOff>
      <xdr:row>32</xdr:row>
      <xdr:rowOff>0</xdr:rowOff>
    </xdr:from>
    <xdr:to>
      <xdr:col>16</xdr:col>
      <xdr:colOff>390525</xdr:colOff>
      <xdr:row>45</xdr:row>
      <xdr:rowOff>19050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FDFDB00E-A840-45B9-8561-911CC6D334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17</xdr:col>
      <xdr:colOff>200025</xdr:colOff>
      <xdr:row>32</xdr:row>
      <xdr:rowOff>66675</xdr:rowOff>
    </xdr:from>
    <xdr:to>
      <xdr:col>22</xdr:col>
      <xdr:colOff>342900</xdr:colOff>
      <xdr:row>45</xdr:row>
      <xdr:rowOff>85725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1F9137EC-04B9-40D4-817E-20041BE69A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23</xdr:col>
      <xdr:colOff>200025</xdr:colOff>
      <xdr:row>32</xdr:row>
      <xdr:rowOff>38100</xdr:rowOff>
    </xdr:from>
    <xdr:to>
      <xdr:col>28</xdr:col>
      <xdr:colOff>371475</xdr:colOff>
      <xdr:row>45</xdr:row>
      <xdr:rowOff>57150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ACDE6954-9DF7-4F17-BF3A-E9C66F8E23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29</xdr:col>
      <xdr:colOff>200025</xdr:colOff>
      <xdr:row>32</xdr:row>
      <xdr:rowOff>57150</xdr:rowOff>
    </xdr:from>
    <xdr:to>
      <xdr:col>34</xdr:col>
      <xdr:colOff>361950</xdr:colOff>
      <xdr:row>45</xdr:row>
      <xdr:rowOff>76200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6A02A1D9-439B-4F97-ABFD-EAEDFC0F55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56</xdr:row>
      <xdr:rowOff>0</xdr:rowOff>
    </xdr:from>
    <xdr:to>
      <xdr:col>4</xdr:col>
      <xdr:colOff>638175</xdr:colOff>
      <xdr:row>69</xdr:row>
      <xdr:rowOff>19050</xdr:rowOff>
    </xdr:to>
    <xdr:graphicFrame macro="">
      <xdr:nvGraphicFramePr>
        <xdr:cNvPr id="14" name="Diagramm 13">
          <a:extLst>
            <a:ext uri="{FF2B5EF4-FFF2-40B4-BE49-F238E27FC236}">
              <a16:creationId xmlns:a16="http://schemas.microsoft.com/office/drawing/2014/main" id="{803D73A7-0365-46C8-8879-0666DBDE36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228600</xdr:colOff>
      <xdr:row>56</xdr:row>
      <xdr:rowOff>19050</xdr:rowOff>
    </xdr:from>
    <xdr:to>
      <xdr:col>10</xdr:col>
      <xdr:colOff>409575</xdr:colOff>
      <xdr:row>69</xdr:row>
      <xdr:rowOff>38100</xdr:rowOff>
    </xdr:to>
    <xdr:graphicFrame macro="">
      <xdr:nvGraphicFramePr>
        <xdr:cNvPr id="15" name="Diagramm 14">
          <a:extLst>
            <a:ext uri="{FF2B5EF4-FFF2-40B4-BE49-F238E27FC236}">
              <a16:creationId xmlns:a16="http://schemas.microsoft.com/office/drawing/2014/main" id="{43934D66-67F8-4E3C-9D92-42481B4D4B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fricl\Desktop\Berechnung_Bv_Wachstumsparameter_exp.%20Phase.xlsx" TargetMode="External"/><Relationship Id="rId1" Type="http://schemas.openxmlformats.org/officeDocument/2006/relationships/externalLinkPath" Target="/Users/fricl/Desktop/Berechnung_Bv_Wachstumsparameter_exp.%20Ph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Bv"/>
    </sheetNames>
    <sheetDataSet>
      <sheetData sheetId="0" refreshError="1"/>
      <sheetData sheetId="1">
        <row r="2">
          <cell r="B2" t="str">
            <v>BTM [g/L]</v>
          </cell>
          <cell r="C2" t="str">
            <v>TCC [1/mL]</v>
          </cell>
          <cell r="H2" t="str">
            <v>BTM [g/L]</v>
          </cell>
          <cell r="I2" t="str">
            <v>TCC [1/mL]</v>
          </cell>
          <cell r="N2" t="str">
            <v>BTM [g/L]</v>
          </cell>
          <cell r="O2" t="str">
            <v>TCC [1/mL]</v>
          </cell>
          <cell r="T2" t="str">
            <v>BTM [g/L]</v>
          </cell>
          <cell r="U2" t="str">
            <v>TCC [1/mL]</v>
          </cell>
          <cell r="Z2" t="str">
            <v>BTM [g/L]</v>
          </cell>
          <cell r="AA2" t="str">
            <v>TCC [1/mL]</v>
          </cell>
          <cell r="AF2" t="str">
            <v>BTM [g/L]</v>
          </cell>
          <cell r="AG2" t="str">
            <v>TCC [1/mL]</v>
          </cell>
        </row>
        <row r="3">
          <cell r="A3">
            <v>4.58</v>
          </cell>
          <cell r="B3">
            <v>0.15</v>
          </cell>
          <cell r="C3">
            <v>1120333333.3333333</v>
          </cell>
          <cell r="G3">
            <v>4</v>
          </cell>
          <cell r="H3">
            <v>0.09</v>
          </cell>
          <cell r="I3">
            <v>521000000</v>
          </cell>
          <cell r="M3">
            <v>6.67</v>
          </cell>
          <cell r="N3">
            <v>0.25</v>
          </cell>
          <cell r="O3">
            <v>1580000000</v>
          </cell>
          <cell r="S3">
            <v>6.17</v>
          </cell>
          <cell r="T3">
            <v>0.19000000000000128</v>
          </cell>
          <cell r="U3">
            <v>2448666666.6666665</v>
          </cell>
          <cell r="Y3">
            <v>5.17</v>
          </cell>
          <cell r="Z3">
            <v>0.21</v>
          </cell>
          <cell r="AA3">
            <v>1390000000</v>
          </cell>
          <cell r="AE3">
            <v>5.42</v>
          </cell>
          <cell r="AF3">
            <v>0.1</v>
          </cell>
          <cell r="AG3">
            <v>772000000</v>
          </cell>
        </row>
        <row r="4">
          <cell r="A4">
            <v>6.58</v>
          </cell>
          <cell r="B4">
            <v>0.41</v>
          </cell>
          <cell r="C4">
            <v>3448000000</v>
          </cell>
          <cell r="G4">
            <v>6.58</v>
          </cell>
          <cell r="H4">
            <v>0.33</v>
          </cell>
          <cell r="I4">
            <v>2000000000</v>
          </cell>
          <cell r="M4">
            <v>7.92</v>
          </cell>
          <cell r="N4">
            <v>0.35</v>
          </cell>
          <cell r="O4">
            <v>2780000000</v>
          </cell>
          <cell r="S4">
            <v>7.83</v>
          </cell>
          <cell r="T4">
            <v>0.41999999999999815</v>
          </cell>
          <cell r="U4">
            <v>5276666666.666667</v>
          </cell>
          <cell r="Y4">
            <v>6.83</v>
          </cell>
          <cell r="Z4">
            <v>0.4</v>
          </cell>
          <cell r="AA4">
            <v>2910000000</v>
          </cell>
          <cell r="AE4">
            <v>9.33</v>
          </cell>
          <cell r="AF4">
            <v>0.19</v>
          </cell>
          <cell r="AG4">
            <v>1670000000</v>
          </cell>
        </row>
        <row r="5">
          <cell r="A5">
            <v>7.67</v>
          </cell>
          <cell r="B5">
            <v>0.61</v>
          </cell>
          <cell r="C5">
            <v>5814666666.666667</v>
          </cell>
          <cell r="G5">
            <v>7.58</v>
          </cell>
          <cell r="H5">
            <v>0.48</v>
          </cell>
          <cell r="I5">
            <v>3800000000</v>
          </cell>
          <cell r="M5">
            <v>9.42</v>
          </cell>
          <cell r="N5">
            <v>0.57999999999999996</v>
          </cell>
          <cell r="O5">
            <v>5170000000</v>
          </cell>
          <cell r="S5">
            <v>9.08</v>
          </cell>
          <cell r="T5">
            <v>0.60999999999999199</v>
          </cell>
          <cell r="U5">
            <v>8040000000</v>
          </cell>
          <cell r="Y5">
            <v>7.67</v>
          </cell>
          <cell r="Z5">
            <v>0.57999999999999996</v>
          </cell>
          <cell r="AA5">
            <v>4260000000</v>
          </cell>
          <cell r="AE5">
            <v>11.5</v>
          </cell>
          <cell r="AF5">
            <v>0.31</v>
          </cell>
          <cell r="AG5">
            <v>2830000000</v>
          </cell>
        </row>
        <row r="26">
          <cell r="B26" t="str">
            <v>BTM [g/L]</v>
          </cell>
          <cell r="C26" t="str">
            <v>TCC [1/mL]</v>
          </cell>
          <cell r="H26" t="str">
            <v>BTM [g/L]</v>
          </cell>
          <cell r="I26" t="str">
            <v>TCC [1/mL]</v>
          </cell>
          <cell r="N26" t="str">
            <v>BTM [g/L]</v>
          </cell>
          <cell r="O26" t="str">
            <v>TCC [1/mL]</v>
          </cell>
          <cell r="T26" t="str">
            <v>BTM [g/L]</v>
          </cell>
          <cell r="U26" t="str">
            <v>TCC [1/mL]</v>
          </cell>
          <cell r="Z26" t="str">
            <v>BTM [g/L]</v>
          </cell>
          <cell r="AA26" t="str">
            <v>TCC [1/mL]</v>
          </cell>
          <cell r="AF26" t="str">
            <v>BTM [g/L]</v>
          </cell>
          <cell r="AG26" t="str">
            <v>TCC [1/mL]</v>
          </cell>
        </row>
        <row r="27">
          <cell r="A27">
            <v>5</v>
          </cell>
          <cell r="B27">
            <v>0.17833333333333221</v>
          </cell>
          <cell r="C27">
            <v>1989333333.3333333</v>
          </cell>
          <cell r="G27">
            <v>7.08</v>
          </cell>
          <cell r="H27">
            <v>0.14000000000000001</v>
          </cell>
          <cell r="I27">
            <v>1370000000</v>
          </cell>
          <cell r="M27">
            <v>7.83</v>
          </cell>
          <cell r="N27">
            <v>0.22</v>
          </cell>
          <cell r="O27">
            <v>1990000000</v>
          </cell>
          <cell r="S27">
            <v>6.58</v>
          </cell>
          <cell r="T27">
            <v>0.24</v>
          </cell>
          <cell r="U27">
            <v>1680000000</v>
          </cell>
          <cell r="Y27">
            <v>6.25</v>
          </cell>
          <cell r="Z27">
            <v>0.23</v>
          </cell>
          <cell r="AA27">
            <v>1700000000</v>
          </cell>
          <cell r="AE27">
            <v>5.33</v>
          </cell>
          <cell r="AF27">
            <v>0.1183333333333314</v>
          </cell>
          <cell r="AG27">
            <v>1349000000</v>
          </cell>
        </row>
        <row r="28">
          <cell r="A28">
            <v>5.92</v>
          </cell>
          <cell r="B28">
            <v>0.26000000000000839</v>
          </cell>
          <cell r="C28">
            <v>2860000000</v>
          </cell>
          <cell r="G28">
            <v>8.92</v>
          </cell>
          <cell r="H28">
            <v>0.27</v>
          </cell>
          <cell r="I28">
            <v>2710000000</v>
          </cell>
          <cell r="M28">
            <v>9.75</v>
          </cell>
          <cell r="N28">
            <v>0.35</v>
          </cell>
          <cell r="O28">
            <v>3270000000</v>
          </cell>
          <cell r="S28">
            <v>8</v>
          </cell>
          <cell r="T28">
            <v>0.41</v>
          </cell>
          <cell r="U28">
            <v>3180000000</v>
          </cell>
          <cell r="Y28">
            <v>7.25</v>
          </cell>
          <cell r="Z28">
            <v>0.36</v>
          </cell>
          <cell r="AA28">
            <v>2920000000</v>
          </cell>
          <cell r="AE28">
            <v>8.17</v>
          </cell>
          <cell r="AF28">
            <v>0.21333333333333573</v>
          </cell>
          <cell r="AG28">
            <v>3433333333.3333335</v>
          </cell>
        </row>
        <row r="29">
          <cell r="A29">
            <v>7.33</v>
          </cell>
          <cell r="B29">
            <v>0.60333333333331873</v>
          </cell>
          <cell r="C29">
            <v>5460000000</v>
          </cell>
          <cell r="G29">
            <v>9.75</v>
          </cell>
          <cell r="H29">
            <v>0.32</v>
          </cell>
          <cell r="I29">
            <v>3470000000</v>
          </cell>
          <cell r="M29">
            <v>12.33</v>
          </cell>
          <cell r="N29">
            <v>0.72</v>
          </cell>
          <cell r="O29">
            <v>5160000000</v>
          </cell>
          <cell r="S29">
            <v>8.83</v>
          </cell>
          <cell r="T29">
            <v>0.5</v>
          </cell>
          <cell r="U29">
            <v>4480000000</v>
          </cell>
          <cell r="Y29">
            <v>8.33</v>
          </cell>
          <cell r="Z29">
            <v>0.53</v>
          </cell>
          <cell r="AA29">
            <v>5610000000</v>
          </cell>
          <cell r="AE29">
            <v>10.58</v>
          </cell>
          <cell r="AF29">
            <v>0.27999999999999137</v>
          </cell>
          <cell r="AG29">
            <v>4746666666.666667</v>
          </cell>
        </row>
        <row r="50">
          <cell r="B50" t="str">
            <v>BTM [g/L]</v>
          </cell>
          <cell r="C50" t="str">
            <v>TCC [1/mL]</v>
          </cell>
          <cell r="H50" t="str">
            <v>BTM [g/L]</v>
          </cell>
          <cell r="I50" t="str">
            <v>TCC [1/mL]</v>
          </cell>
        </row>
        <row r="51">
          <cell r="A51">
            <v>4.75</v>
          </cell>
          <cell r="B51">
            <v>5.4999999999997641E-2</v>
          </cell>
          <cell r="C51">
            <v>1112333333.3333333</v>
          </cell>
          <cell r="G51">
            <v>17.75</v>
          </cell>
          <cell r="H51">
            <v>0.10499999999999954</v>
          </cell>
          <cell r="I51">
            <v>2958666666.6666665</v>
          </cell>
        </row>
        <row r="52">
          <cell r="A52">
            <v>10</v>
          </cell>
          <cell r="B52">
            <v>8.3333333333331552E-2</v>
          </cell>
          <cell r="C52">
            <v>1791333333.3333333</v>
          </cell>
          <cell r="G52">
            <v>25.5</v>
          </cell>
          <cell r="H52">
            <v>0.19000000000000128</v>
          </cell>
          <cell r="I52">
            <v>4396666666.666667</v>
          </cell>
        </row>
        <row r="53">
          <cell r="A53">
            <v>15.83</v>
          </cell>
          <cell r="B53">
            <v>0.13166666666666696</v>
          </cell>
          <cell r="C53">
            <v>2430666666.6666665</v>
          </cell>
          <cell r="G53">
            <v>34.5</v>
          </cell>
          <cell r="H53">
            <v>0.25666666666666799</v>
          </cell>
          <cell r="I53">
            <v>5720000000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C30B3-CC9D-4095-9150-CC347D4F54CB}">
  <dimension ref="B2:E11"/>
  <sheetViews>
    <sheetView workbookViewId="0">
      <selection activeCell="C19" sqref="C19"/>
    </sheetView>
  </sheetViews>
  <sheetFormatPr baseColWidth="10" defaultRowHeight="14.5"/>
  <cols>
    <col min="2" max="2" width="6.453125" customWidth="1"/>
    <col min="3" max="3" width="35.453125" customWidth="1"/>
    <col min="4" max="4" width="97.6328125" customWidth="1"/>
  </cols>
  <sheetData>
    <row r="2" spans="2:5" ht="15" thickBot="1"/>
    <row r="3" spans="2:5" ht="20.5" thickBot="1">
      <c r="B3" s="342" t="s">
        <v>19493</v>
      </c>
      <c r="C3" s="343" t="s">
        <v>18797</v>
      </c>
      <c r="D3" s="344" t="s">
        <v>19509</v>
      </c>
      <c r="E3" s="176"/>
    </row>
    <row r="4" spans="2:5" ht="20.5">
      <c r="B4" s="202">
        <v>1</v>
      </c>
      <c r="C4" s="203" t="s">
        <v>19506</v>
      </c>
      <c r="D4" s="204" t="s">
        <v>19510</v>
      </c>
      <c r="E4" s="176"/>
    </row>
    <row r="5" spans="2:5" ht="20">
      <c r="B5" s="197">
        <v>2</v>
      </c>
      <c r="C5" s="196" t="s">
        <v>19505</v>
      </c>
      <c r="D5" s="198" t="s">
        <v>19504</v>
      </c>
      <c r="E5" s="176"/>
    </row>
    <row r="6" spans="2:5" ht="20">
      <c r="B6" s="197">
        <v>3</v>
      </c>
      <c r="C6" s="196" t="s">
        <v>19555</v>
      </c>
      <c r="D6" s="198" t="s">
        <v>19508</v>
      </c>
      <c r="E6" s="176"/>
    </row>
    <row r="7" spans="2:5" ht="20">
      <c r="B7" s="197">
        <v>4</v>
      </c>
      <c r="C7" s="196" t="s">
        <v>19556</v>
      </c>
      <c r="D7" s="198" t="s">
        <v>19563</v>
      </c>
      <c r="E7" s="176"/>
    </row>
    <row r="8" spans="2:5" ht="20">
      <c r="B8" s="197">
        <v>5</v>
      </c>
      <c r="C8" s="196" t="s">
        <v>19525</v>
      </c>
      <c r="D8" s="198" t="s">
        <v>19532</v>
      </c>
      <c r="E8" s="176"/>
    </row>
    <row r="9" spans="2:5" ht="20">
      <c r="B9" s="197">
        <v>6</v>
      </c>
      <c r="C9" s="196" t="s">
        <v>19533</v>
      </c>
      <c r="D9" s="198" t="s">
        <v>19534</v>
      </c>
      <c r="E9" s="176"/>
    </row>
    <row r="10" spans="2:5" ht="20.5" thickBot="1">
      <c r="B10" s="199">
        <v>7</v>
      </c>
      <c r="C10" s="200" t="s">
        <v>19564</v>
      </c>
      <c r="D10" s="201" t="s">
        <v>19955</v>
      </c>
      <c r="E10" s="176"/>
    </row>
    <row r="11" spans="2:5" ht="20">
      <c r="B11" s="176"/>
      <c r="C11" s="176"/>
      <c r="D11" s="176"/>
      <c r="E11" s="176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065"/>
  <sheetViews>
    <sheetView workbookViewId="0">
      <pane ySplit="1" topLeftCell="A13" activePane="bottomLeft" state="frozen"/>
      <selection activeCell="B1" sqref="B1"/>
      <selection pane="bottomLeft" activeCell="I43" sqref="I43"/>
    </sheetView>
  </sheetViews>
  <sheetFormatPr baseColWidth="10" defaultRowHeight="14.5"/>
  <cols>
    <col min="1" max="1" width="12.81640625" bestFit="1" customWidth="1"/>
    <col min="2" max="2" width="10.54296875" bestFit="1" customWidth="1"/>
    <col min="3" max="3" width="10.1796875" bestFit="1" customWidth="1"/>
    <col min="4" max="4" width="8.453125" bestFit="1" customWidth="1"/>
    <col min="6" max="6" width="7.453125" bestFit="1" customWidth="1"/>
    <col min="7" max="7" width="12.81640625" bestFit="1" customWidth="1"/>
    <col min="9" max="9" width="79.7265625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1">
      <c r="A2" t="s">
        <v>9</v>
      </c>
      <c r="B2" t="s">
        <v>10</v>
      </c>
      <c r="C2" t="s">
        <v>11</v>
      </c>
      <c r="D2" t="s">
        <v>12</v>
      </c>
      <c r="E2" s="2">
        <f t="shared" ref="E2:E9" si="0">((D2-C2)+1)/3-1</f>
        <v>468</v>
      </c>
      <c r="F2" t="s">
        <v>13</v>
      </c>
      <c r="G2" t="s">
        <v>14</v>
      </c>
      <c r="I2" t="s">
        <v>15</v>
      </c>
    </row>
    <row r="3" spans="1:11">
      <c r="A3" t="s">
        <v>16</v>
      </c>
      <c r="B3" t="s">
        <v>17</v>
      </c>
      <c r="C3" t="s">
        <v>18</v>
      </c>
      <c r="D3" t="s">
        <v>19</v>
      </c>
      <c r="E3" s="2">
        <f t="shared" si="0"/>
        <v>246</v>
      </c>
      <c r="F3" t="s">
        <v>20</v>
      </c>
      <c r="G3" t="s">
        <v>16</v>
      </c>
      <c r="I3" t="s">
        <v>21</v>
      </c>
    </row>
    <row r="4" spans="1:11">
      <c r="A4" t="s">
        <v>22</v>
      </c>
      <c r="B4" t="s">
        <v>23</v>
      </c>
      <c r="C4" t="s">
        <v>24</v>
      </c>
      <c r="D4" t="s">
        <v>25</v>
      </c>
      <c r="E4" s="2">
        <f t="shared" si="0"/>
        <v>848</v>
      </c>
      <c r="F4" t="s">
        <v>13</v>
      </c>
      <c r="G4" t="s">
        <v>22</v>
      </c>
      <c r="H4" t="s">
        <v>26</v>
      </c>
      <c r="I4" t="s">
        <v>27</v>
      </c>
      <c r="J4" s="3"/>
    </row>
    <row r="5" spans="1:11">
      <c r="A5" t="s">
        <v>28</v>
      </c>
      <c r="B5" t="s">
        <v>29</v>
      </c>
      <c r="C5" t="s">
        <v>30</v>
      </c>
      <c r="D5" t="s">
        <v>31</v>
      </c>
      <c r="E5" s="2">
        <f t="shared" si="0"/>
        <v>990</v>
      </c>
      <c r="F5" t="s">
        <v>20</v>
      </c>
      <c r="G5" t="s">
        <v>28</v>
      </c>
      <c r="I5" t="s">
        <v>32</v>
      </c>
      <c r="J5" s="3"/>
      <c r="K5" t="s">
        <v>33</v>
      </c>
    </row>
    <row r="6" spans="1:11">
      <c r="A6" t="s">
        <v>34</v>
      </c>
      <c r="B6" t="s">
        <v>35</v>
      </c>
      <c r="C6" t="s">
        <v>36</v>
      </c>
      <c r="D6" t="s">
        <v>37</v>
      </c>
      <c r="E6" s="2">
        <f t="shared" si="0"/>
        <v>122</v>
      </c>
      <c r="F6" t="s">
        <v>13</v>
      </c>
      <c r="G6" t="s">
        <v>38</v>
      </c>
      <c r="H6" t="s">
        <v>39</v>
      </c>
      <c r="I6" t="s">
        <v>40</v>
      </c>
      <c r="J6" s="3"/>
    </row>
    <row r="7" spans="1:11">
      <c r="A7" t="s">
        <v>41</v>
      </c>
      <c r="B7" t="s">
        <v>42</v>
      </c>
      <c r="C7" t="s">
        <v>43</v>
      </c>
      <c r="D7" t="s">
        <v>44</v>
      </c>
      <c r="E7" s="2">
        <f t="shared" si="0"/>
        <v>293</v>
      </c>
      <c r="F7" t="s">
        <v>20</v>
      </c>
      <c r="G7" t="s">
        <v>41</v>
      </c>
      <c r="I7" t="s">
        <v>45</v>
      </c>
      <c r="J7" s="3"/>
    </row>
    <row r="8" spans="1:11">
      <c r="A8" t="s">
        <v>46</v>
      </c>
      <c r="B8" t="s">
        <v>47</v>
      </c>
      <c r="C8" t="s">
        <v>48</v>
      </c>
      <c r="D8" t="s">
        <v>49</v>
      </c>
      <c r="E8" s="2">
        <f t="shared" si="0"/>
        <v>341</v>
      </c>
      <c r="F8" t="s">
        <v>20</v>
      </c>
      <c r="G8" t="s">
        <v>46</v>
      </c>
      <c r="I8" t="s">
        <v>50</v>
      </c>
      <c r="J8" s="3"/>
    </row>
    <row r="9" spans="1:11">
      <c r="A9" t="s">
        <v>51</v>
      </c>
      <c r="B9" t="s">
        <v>52</v>
      </c>
      <c r="C9" t="s">
        <v>53</v>
      </c>
      <c r="D9" t="s">
        <v>54</v>
      </c>
      <c r="E9" s="2">
        <f t="shared" si="0"/>
        <v>438</v>
      </c>
      <c r="F9" t="s">
        <v>20</v>
      </c>
      <c r="G9" t="s">
        <v>55</v>
      </c>
      <c r="I9" t="s">
        <v>56</v>
      </c>
      <c r="J9" s="3"/>
    </row>
    <row r="10" spans="1:11">
      <c r="A10" t="s">
        <v>57</v>
      </c>
      <c r="B10" t="s">
        <v>58</v>
      </c>
      <c r="C10" t="s">
        <v>59</v>
      </c>
      <c r="D10" t="s">
        <v>60</v>
      </c>
      <c r="E10" s="2">
        <f t="shared" ref="E10:E73" si="1">((D10-C10)+1)/3-1</f>
        <v>557</v>
      </c>
      <c r="F10" t="s">
        <v>13</v>
      </c>
      <c r="G10" t="s">
        <v>57</v>
      </c>
      <c r="I10" t="s">
        <v>61</v>
      </c>
      <c r="J10" s="3"/>
    </row>
    <row r="11" spans="1:11">
      <c r="A11" t="s">
        <v>62</v>
      </c>
      <c r="C11" t="s">
        <v>63</v>
      </c>
      <c r="D11" t="s">
        <v>64</v>
      </c>
      <c r="E11" s="2">
        <f t="shared" si="1"/>
        <v>66</v>
      </c>
      <c r="F11" t="s">
        <v>13</v>
      </c>
      <c r="G11" t="s">
        <v>62</v>
      </c>
      <c r="I11" t="s">
        <v>65</v>
      </c>
      <c r="J11" s="3"/>
    </row>
    <row r="12" spans="1:11">
      <c r="A12" t="s">
        <v>66</v>
      </c>
      <c r="B12" t="s">
        <v>67</v>
      </c>
      <c r="C12" t="s">
        <v>68</v>
      </c>
      <c r="D12" t="s">
        <v>69</v>
      </c>
      <c r="E12" s="2">
        <f t="shared" si="1"/>
        <v>230</v>
      </c>
      <c r="F12" t="s">
        <v>13</v>
      </c>
      <c r="G12" t="s">
        <v>66</v>
      </c>
      <c r="I12" t="s">
        <v>65</v>
      </c>
      <c r="J12" s="3"/>
    </row>
    <row r="13" spans="1:11">
      <c r="A13" t="s">
        <v>70</v>
      </c>
      <c r="B13" t="s">
        <v>71</v>
      </c>
      <c r="C13" t="s">
        <v>72</v>
      </c>
      <c r="D13" t="s">
        <v>73</v>
      </c>
      <c r="E13" s="2">
        <f t="shared" si="1"/>
        <v>147</v>
      </c>
      <c r="F13" t="s">
        <v>20</v>
      </c>
      <c r="G13" t="s">
        <v>74</v>
      </c>
      <c r="I13" t="s">
        <v>75</v>
      </c>
      <c r="J13" s="3"/>
    </row>
    <row r="14" spans="1:11">
      <c r="A14" t="s">
        <v>76</v>
      </c>
      <c r="B14" t="s">
        <v>77</v>
      </c>
      <c r="C14" t="s">
        <v>78</v>
      </c>
      <c r="D14" t="s">
        <v>79</v>
      </c>
      <c r="E14" s="2">
        <f t="shared" si="1"/>
        <v>89</v>
      </c>
      <c r="F14" t="s">
        <v>20</v>
      </c>
      <c r="G14" t="s">
        <v>80</v>
      </c>
      <c r="I14" t="s">
        <v>81</v>
      </c>
      <c r="J14" s="3"/>
    </row>
    <row r="15" spans="1:11">
      <c r="A15" t="s">
        <v>82</v>
      </c>
      <c r="B15" t="s">
        <v>83</v>
      </c>
      <c r="C15" t="s">
        <v>84</v>
      </c>
      <c r="D15" t="s">
        <v>85</v>
      </c>
      <c r="E15" s="2">
        <f t="shared" si="1"/>
        <v>114</v>
      </c>
      <c r="F15" t="s">
        <v>20</v>
      </c>
      <c r="G15" t="s">
        <v>86</v>
      </c>
      <c r="I15" t="s">
        <v>87</v>
      </c>
      <c r="J15" s="3"/>
    </row>
    <row r="16" spans="1:11">
      <c r="A16" t="s">
        <v>88</v>
      </c>
      <c r="B16" t="s">
        <v>89</v>
      </c>
      <c r="C16" t="s">
        <v>90</v>
      </c>
      <c r="D16" t="s">
        <v>91</v>
      </c>
      <c r="E16" s="2">
        <f t="shared" si="1"/>
        <v>148</v>
      </c>
      <c r="F16" t="s">
        <v>13</v>
      </c>
      <c r="G16" t="s">
        <v>88</v>
      </c>
      <c r="I16" t="s">
        <v>92</v>
      </c>
      <c r="J16" s="3"/>
    </row>
    <row r="17" spans="1:10">
      <c r="A17" t="s">
        <v>93</v>
      </c>
      <c r="C17" t="s">
        <v>94</v>
      </c>
      <c r="D17" t="s">
        <v>95</v>
      </c>
      <c r="E17" s="2">
        <f t="shared" si="1"/>
        <v>60</v>
      </c>
      <c r="F17" t="s">
        <v>13</v>
      </c>
      <c r="G17" t="s">
        <v>93</v>
      </c>
      <c r="I17" t="s">
        <v>65</v>
      </c>
      <c r="J17" s="3"/>
    </row>
    <row r="18" spans="1:10">
      <c r="A18" t="s">
        <v>96</v>
      </c>
      <c r="B18" t="s">
        <v>97</v>
      </c>
      <c r="C18" t="s">
        <v>98</v>
      </c>
      <c r="D18" t="s">
        <v>99</v>
      </c>
      <c r="E18" s="2">
        <f t="shared" si="1"/>
        <v>232</v>
      </c>
      <c r="F18" t="s">
        <v>20</v>
      </c>
      <c r="G18" t="s">
        <v>96</v>
      </c>
      <c r="I18" t="s">
        <v>100</v>
      </c>
      <c r="J18" s="3"/>
    </row>
    <row r="19" spans="1:10">
      <c r="A19" t="s">
        <v>101</v>
      </c>
      <c r="B19" t="s">
        <v>102</v>
      </c>
      <c r="C19" t="s">
        <v>103</v>
      </c>
      <c r="D19" t="s">
        <v>104</v>
      </c>
      <c r="E19" s="2">
        <f t="shared" si="1"/>
        <v>522</v>
      </c>
      <c r="F19" t="s">
        <v>20</v>
      </c>
      <c r="G19" t="s">
        <v>101</v>
      </c>
      <c r="I19" t="s">
        <v>105</v>
      </c>
      <c r="J19" s="3"/>
    </row>
    <row r="20" spans="1:10">
      <c r="A20" t="s">
        <v>106</v>
      </c>
      <c r="B20" t="s">
        <v>107</v>
      </c>
      <c r="C20" t="s">
        <v>108</v>
      </c>
      <c r="D20" t="s">
        <v>109</v>
      </c>
      <c r="E20" s="2">
        <f t="shared" si="1"/>
        <v>719</v>
      </c>
      <c r="F20" t="s">
        <v>20</v>
      </c>
      <c r="G20" t="s">
        <v>106</v>
      </c>
      <c r="I20" t="s">
        <v>110</v>
      </c>
      <c r="J20" s="3"/>
    </row>
    <row r="21" spans="1:10">
      <c r="A21" t="s">
        <v>111</v>
      </c>
      <c r="B21" t="s">
        <v>112</v>
      </c>
      <c r="C21" t="s">
        <v>113</v>
      </c>
      <c r="D21" t="s">
        <v>114</v>
      </c>
      <c r="E21" s="2">
        <f t="shared" si="1"/>
        <v>376</v>
      </c>
      <c r="F21" t="s">
        <v>13</v>
      </c>
      <c r="G21" t="s">
        <v>115</v>
      </c>
      <c r="I21" t="s">
        <v>116</v>
      </c>
      <c r="J21" s="3"/>
    </row>
    <row r="22" spans="1:10">
      <c r="A22" t="s">
        <v>117</v>
      </c>
      <c r="C22" t="s">
        <v>118</v>
      </c>
      <c r="D22" t="s">
        <v>119</v>
      </c>
      <c r="E22" s="2">
        <f t="shared" si="1"/>
        <v>63</v>
      </c>
      <c r="F22" t="s">
        <v>13</v>
      </c>
      <c r="G22" t="s">
        <v>117</v>
      </c>
      <c r="I22" t="s">
        <v>65</v>
      </c>
      <c r="J22" s="3"/>
    </row>
    <row r="23" spans="1:10">
      <c r="A23" t="s">
        <v>120</v>
      </c>
      <c r="B23" t="s">
        <v>121</v>
      </c>
      <c r="C23" t="s">
        <v>122</v>
      </c>
      <c r="D23" t="s">
        <v>123</v>
      </c>
      <c r="E23" s="2" t="e">
        <f t="shared" si="1"/>
        <v>#VALUE!</v>
      </c>
      <c r="F23" t="s">
        <v>13</v>
      </c>
      <c r="G23" t="s">
        <v>120</v>
      </c>
      <c r="I23" t="s">
        <v>124</v>
      </c>
      <c r="J23" s="3"/>
    </row>
    <row r="24" spans="1:10">
      <c r="A24" t="s">
        <v>125</v>
      </c>
      <c r="B24" t="s">
        <v>126</v>
      </c>
      <c r="C24" t="s">
        <v>127</v>
      </c>
      <c r="D24" t="s">
        <v>128</v>
      </c>
      <c r="E24" s="2">
        <f t="shared" si="1"/>
        <v>301</v>
      </c>
      <c r="F24" t="s">
        <v>20</v>
      </c>
      <c r="G24" t="s">
        <v>125</v>
      </c>
      <c r="I24" t="s">
        <v>129</v>
      </c>
      <c r="J24" s="3"/>
    </row>
    <row r="25" spans="1:10">
      <c r="A25" t="s">
        <v>130</v>
      </c>
      <c r="B25" t="s">
        <v>131</v>
      </c>
      <c r="C25" t="s">
        <v>132</v>
      </c>
      <c r="D25" t="s">
        <v>133</v>
      </c>
      <c r="E25" s="2" t="e">
        <f t="shared" si="1"/>
        <v>#VALUE!</v>
      </c>
      <c r="F25" t="s">
        <v>13</v>
      </c>
      <c r="G25" t="s">
        <v>130</v>
      </c>
      <c r="I25" t="s">
        <v>134</v>
      </c>
      <c r="J25" s="3"/>
    </row>
    <row r="26" spans="1:10">
      <c r="A26" t="s">
        <v>135</v>
      </c>
      <c r="B26" t="s">
        <v>136</v>
      </c>
      <c r="C26" t="s">
        <v>137</v>
      </c>
      <c r="D26" t="s">
        <v>138</v>
      </c>
      <c r="E26" s="2">
        <f t="shared" si="1"/>
        <v>328</v>
      </c>
      <c r="F26" t="s">
        <v>13</v>
      </c>
      <c r="G26" t="s">
        <v>135</v>
      </c>
      <c r="I26" t="s">
        <v>139</v>
      </c>
      <c r="J26" s="3"/>
    </row>
    <row r="27" spans="1:10">
      <c r="A27" t="s">
        <v>140</v>
      </c>
      <c r="B27" t="s">
        <v>141</v>
      </c>
      <c r="C27" t="s">
        <v>142</v>
      </c>
      <c r="D27" t="s">
        <v>143</v>
      </c>
      <c r="E27" s="2">
        <f t="shared" si="1"/>
        <v>188</v>
      </c>
      <c r="F27" t="s">
        <v>13</v>
      </c>
      <c r="G27" t="s">
        <v>140</v>
      </c>
      <c r="I27" t="s">
        <v>144</v>
      </c>
      <c r="J27" s="3"/>
    </row>
    <row r="28" spans="1:10">
      <c r="A28" t="s">
        <v>145</v>
      </c>
      <c r="B28" t="s">
        <v>146</v>
      </c>
      <c r="C28" t="s">
        <v>147</v>
      </c>
      <c r="D28" t="s">
        <v>148</v>
      </c>
      <c r="E28" s="2">
        <f t="shared" si="1"/>
        <v>135</v>
      </c>
      <c r="F28" t="s">
        <v>13</v>
      </c>
      <c r="G28" t="s">
        <v>145</v>
      </c>
      <c r="I28" t="s">
        <v>65</v>
      </c>
      <c r="J28" s="3"/>
    </row>
    <row r="29" spans="1:10">
      <c r="A29" t="s">
        <v>149</v>
      </c>
      <c r="B29" t="s">
        <v>150</v>
      </c>
      <c r="C29" t="s">
        <v>151</v>
      </c>
      <c r="D29" t="s">
        <v>152</v>
      </c>
      <c r="E29" s="2">
        <f t="shared" si="1"/>
        <v>296</v>
      </c>
      <c r="F29" t="s">
        <v>13</v>
      </c>
      <c r="G29" t="s">
        <v>149</v>
      </c>
      <c r="I29" t="s">
        <v>153</v>
      </c>
      <c r="J29" s="3"/>
    </row>
    <row r="30" spans="1:10">
      <c r="A30" t="s">
        <v>154</v>
      </c>
      <c r="B30" t="s">
        <v>155</v>
      </c>
      <c r="C30" t="s">
        <v>156</v>
      </c>
      <c r="D30" t="s">
        <v>157</v>
      </c>
      <c r="E30" s="2">
        <f t="shared" si="1"/>
        <v>891</v>
      </c>
      <c r="F30" t="s">
        <v>13</v>
      </c>
      <c r="G30" t="s">
        <v>154</v>
      </c>
      <c r="I30" t="s">
        <v>124</v>
      </c>
      <c r="J30" s="3"/>
    </row>
    <row r="31" spans="1:10">
      <c r="A31" t="s">
        <v>158</v>
      </c>
      <c r="B31" t="s">
        <v>159</v>
      </c>
      <c r="C31" t="s">
        <v>160</v>
      </c>
      <c r="D31" t="s">
        <v>161</v>
      </c>
      <c r="E31" s="2">
        <f t="shared" si="1"/>
        <v>343</v>
      </c>
      <c r="F31" t="s">
        <v>13</v>
      </c>
      <c r="G31" t="s">
        <v>158</v>
      </c>
      <c r="I31" t="s">
        <v>139</v>
      </c>
      <c r="J31" s="3"/>
    </row>
    <row r="32" spans="1:10">
      <c r="A32" t="s">
        <v>162</v>
      </c>
      <c r="B32" t="s">
        <v>163</v>
      </c>
      <c r="C32" t="s">
        <v>164</v>
      </c>
      <c r="D32" t="s">
        <v>165</v>
      </c>
      <c r="E32" s="2">
        <f t="shared" si="1"/>
        <v>645</v>
      </c>
      <c r="F32" t="s">
        <v>20</v>
      </c>
      <c r="G32" t="s">
        <v>162</v>
      </c>
      <c r="I32" t="s">
        <v>166</v>
      </c>
      <c r="J32" s="3"/>
    </row>
    <row r="33" spans="1:10">
      <c r="A33" t="s">
        <v>167</v>
      </c>
      <c r="B33" t="s">
        <v>168</v>
      </c>
      <c r="C33" t="s">
        <v>169</v>
      </c>
      <c r="D33" t="s">
        <v>170</v>
      </c>
      <c r="E33" s="2">
        <f t="shared" si="1"/>
        <v>681</v>
      </c>
      <c r="F33" t="s">
        <v>20</v>
      </c>
      <c r="G33" t="s">
        <v>167</v>
      </c>
      <c r="I33" t="s">
        <v>171</v>
      </c>
      <c r="J33" s="3"/>
    </row>
    <row r="34" spans="1:10">
      <c r="A34" t="s">
        <v>172</v>
      </c>
      <c r="B34" t="s">
        <v>173</v>
      </c>
      <c r="C34" t="s">
        <v>174</v>
      </c>
      <c r="D34" t="s">
        <v>175</v>
      </c>
      <c r="E34" s="2">
        <f t="shared" si="1"/>
        <v>864</v>
      </c>
      <c r="F34" t="s">
        <v>20</v>
      </c>
      <c r="G34" t="s">
        <v>172</v>
      </c>
      <c r="I34" t="s">
        <v>176</v>
      </c>
      <c r="J34" s="3"/>
    </row>
    <row r="35" spans="1:10">
      <c r="A35" t="s">
        <v>177</v>
      </c>
      <c r="B35" t="s">
        <v>178</v>
      </c>
      <c r="C35" t="s">
        <v>179</v>
      </c>
      <c r="D35" t="s">
        <v>180</v>
      </c>
      <c r="E35" s="2">
        <f t="shared" si="1"/>
        <v>527</v>
      </c>
      <c r="F35" t="s">
        <v>20</v>
      </c>
      <c r="G35" t="s">
        <v>177</v>
      </c>
      <c r="I35" t="s">
        <v>181</v>
      </c>
      <c r="J35" s="3"/>
    </row>
    <row r="36" spans="1:10">
      <c r="A36" t="s">
        <v>182</v>
      </c>
      <c r="B36" t="s">
        <v>183</v>
      </c>
      <c r="C36" t="s">
        <v>184</v>
      </c>
      <c r="D36" t="s">
        <v>185</v>
      </c>
      <c r="E36" s="2">
        <f t="shared" si="1"/>
        <v>835</v>
      </c>
      <c r="F36" t="s">
        <v>20</v>
      </c>
      <c r="G36" t="s">
        <v>182</v>
      </c>
      <c r="I36" t="s">
        <v>186</v>
      </c>
      <c r="J36" s="3"/>
    </row>
    <row r="37" spans="1:10">
      <c r="A37" t="s">
        <v>187</v>
      </c>
      <c r="B37" t="s">
        <v>188</v>
      </c>
      <c r="C37" t="s">
        <v>189</v>
      </c>
      <c r="D37" t="s">
        <v>190</v>
      </c>
      <c r="E37" s="2">
        <f t="shared" si="1"/>
        <v>1350</v>
      </c>
      <c r="F37" t="s">
        <v>13</v>
      </c>
      <c r="G37" t="s">
        <v>187</v>
      </c>
      <c r="I37" t="s">
        <v>191</v>
      </c>
      <c r="J37" s="3"/>
    </row>
    <row r="38" spans="1:10">
      <c r="A38" t="s">
        <v>192</v>
      </c>
      <c r="B38" t="s">
        <v>193</v>
      </c>
      <c r="C38" t="s">
        <v>194</v>
      </c>
      <c r="D38" t="s">
        <v>195</v>
      </c>
      <c r="E38" s="2">
        <f t="shared" si="1"/>
        <v>537</v>
      </c>
      <c r="F38" t="s">
        <v>20</v>
      </c>
      <c r="G38" t="s">
        <v>192</v>
      </c>
      <c r="I38" t="s">
        <v>196</v>
      </c>
      <c r="J38" s="3"/>
    </row>
    <row r="39" spans="1:10">
      <c r="A39" t="s">
        <v>197</v>
      </c>
      <c r="B39" t="s">
        <v>198</v>
      </c>
      <c r="C39" t="s">
        <v>199</v>
      </c>
      <c r="D39" t="s">
        <v>200</v>
      </c>
      <c r="E39" s="2">
        <f t="shared" si="1"/>
        <v>169</v>
      </c>
      <c r="F39" t="s">
        <v>20</v>
      </c>
      <c r="G39" t="s">
        <v>201</v>
      </c>
      <c r="I39" t="s">
        <v>202</v>
      </c>
      <c r="J39" s="3"/>
    </row>
    <row r="40" spans="1:10">
      <c r="A40" t="s">
        <v>203</v>
      </c>
      <c r="B40" t="s">
        <v>204</v>
      </c>
      <c r="C40" t="s">
        <v>205</v>
      </c>
      <c r="D40" t="s">
        <v>206</v>
      </c>
      <c r="E40" s="2">
        <f t="shared" si="1"/>
        <v>644</v>
      </c>
      <c r="F40" t="s">
        <v>20</v>
      </c>
      <c r="G40" t="s">
        <v>203</v>
      </c>
      <c r="I40" t="s">
        <v>207</v>
      </c>
      <c r="J40" s="3"/>
    </row>
    <row r="41" spans="1:10">
      <c r="A41" t="s">
        <v>208</v>
      </c>
      <c r="B41" t="s">
        <v>209</v>
      </c>
      <c r="C41" t="s">
        <v>210</v>
      </c>
      <c r="D41" t="s">
        <v>211</v>
      </c>
      <c r="E41" s="2">
        <f t="shared" si="1"/>
        <v>1023</v>
      </c>
      <c r="F41" t="s">
        <v>20</v>
      </c>
      <c r="G41" t="s">
        <v>208</v>
      </c>
      <c r="I41" t="s">
        <v>134</v>
      </c>
      <c r="J41" s="3"/>
    </row>
    <row r="42" spans="1:10">
      <c r="A42" t="s">
        <v>212</v>
      </c>
      <c r="B42" t="s">
        <v>213</v>
      </c>
      <c r="C42" t="s">
        <v>214</v>
      </c>
      <c r="D42" t="s">
        <v>215</v>
      </c>
      <c r="E42" s="2">
        <f t="shared" si="1"/>
        <v>578</v>
      </c>
      <c r="F42" t="s">
        <v>20</v>
      </c>
      <c r="G42" t="s">
        <v>212</v>
      </c>
      <c r="I42" t="s">
        <v>216</v>
      </c>
      <c r="J42" s="3"/>
    </row>
    <row r="43" spans="1:10">
      <c r="A43" t="s">
        <v>217</v>
      </c>
      <c r="B43" t="s">
        <v>218</v>
      </c>
      <c r="C43" t="s">
        <v>219</v>
      </c>
      <c r="D43" t="s">
        <v>220</v>
      </c>
      <c r="E43" s="2">
        <f t="shared" si="1"/>
        <v>323</v>
      </c>
      <c r="F43" t="s">
        <v>20</v>
      </c>
      <c r="G43" t="s">
        <v>217</v>
      </c>
      <c r="I43" t="s">
        <v>216</v>
      </c>
      <c r="J43" s="3"/>
    </row>
    <row r="44" spans="1:10">
      <c r="A44" t="s">
        <v>221</v>
      </c>
      <c r="B44" t="s">
        <v>222</v>
      </c>
      <c r="C44" t="s">
        <v>223</v>
      </c>
      <c r="D44" t="s">
        <v>224</v>
      </c>
      <c r="E44" s="2">
        <f t="shared" si="1"/>
        <v>373</v>
      </c>
      <c r="F44" t="s">
        <v>20</v>
      </c>
      <c r="G44" t="s">
        <v>221</v>
      </c>
      <c r="I44" t="s">
        <v>225</v>
      </c>
      <c r="J44" s="3"/>
    </row>
    <row r="45" spans="1:10">
      <c r="A45" t="s">
        <v>226</v>
      </c>
      <c r="B45" t="s">
        <v>227</v>
      </c>
      <c r="C45" t="s">
        <v>228</v>
      </c>
      <c r="D45" t="s">
        <v>229</v>
      </c>
      <c r="E45" s="2">
        <f t="shared" si="1"/>
        <v>321</v>
      </c>
      <c r="F45" t="s">
        <v>13</v>
      </c>
      <c r="G45" t="s">
        <v>226</v>
      </c>
      <c r="I45" t="s">
        <v>230</v>
      </c>
      <c r="J45" s="3"/>
    </row>
    <row r="46" spans="1:10">
      <c r="A46" t="s">
        <v>231</v>
      </c>
      <c r="B46" t="s">
        <v>232</v>
      </c>
      <c r="C46" t="s">
        <v>233</v>
      </c>
      <c r="D46" t="s">
        <v>234</v>
      </c>
      <c r="E46" s="2">
        <f t="shared" si="1"/>
        <v>497</v>
      </c>
      <c r="F46" t="s">
        <v>20</v>
      </c>
      <c r="G46" t="s">
        <v>231</v>
      </c>
      <c r="I46" t="s">
        <v>235</v>
      </c>
      <c r="J46" s="3"/>
    </row>
    <row r="47" spans="1:10">
      <c r="A47" t="s">
        <v>236</v>
      </c>
      <c r="B47" t="s">
        <v>237</v>
      </c>
      <c r="C47" t="s">
        <v>238</v>
      </c>
      <c r="D47" t="s">
        <v>239</v>
      </c>
      <c r="E47" s="2">
        <f t="shared" si="1"/>
        <v>263</v>
      </c>
      <c r="F47" t="s">
        <v>20</v>
      </c>
      <c r="G47" t="s">
        <v>236</v>
      </c>
      <c r="I47" t="s">
        <v>240</v>
      </c>
      <c r="J47" s="3"/>
    </row>
    <row r="48" spans="1:10">
      <c r="A48" t="s">
        <v>241</v>
      </c>
      <c r="B48" t="s">
        <v>242</v>
      </c>
      <c r="C48" t="s">
        <v>243</v>
      </c>
      <c r="D48" t="s">
        <v>244</v>
      </c>
      <c r="E48" s="2">
        <f t="shared" si="1"/>
        <v>301</v>
      </c>
      <c r="F48" t="s">
        <v>13</v>
      </c>
      <c r="G48" t="s">
        <v>241</v>
      </c>
      <c r="I48" t="s">
        <v>129</v>
      </c>
      <c r="J48" s="3"/>
    </row>
    <row r="49" spans="1:10">
      <c r="A49" t="s">
        <v>245</v>
      </c>
      <c r="B49" t="s">
        <v>246</v>
      </c>
      <c r="C49" t="s">
        <v>247</v>
      </c>
      <c r="D49" t="s">
        <v>248</v>
      </c>
      <c r="E49" s="2">
        <f t="shared" si="1"/>
        <v>462</v>
      </c>
      <c r="F49" t="s">
        <v>20</v>
      </c>
      <c r="G49" t="s">
        <v>249</v>
      </c>
      <c r="H49" t="s">
        <v>250</v>
      </c>
      <c r="I49" t="s">
        <v>251</v>
      </c>
      <c r="J49" s="3"/>
    </row>
    <row r="50" spans="1:10">
      <c r="A50" t="s">
        <v>252</v>
      </c>
      <c r="B50" t="s">
        <v>253</v>
      </c>
      <c r="C50" t="s">
        <v>254</v>
      </c>
      <c r="D50" t="s">
        <v>255</v>
      </c>
      <c r="E50" s="2">
        <f t="shared" si="1"/>
        <v>211</v>
      </c>
      <c r="F50" t="s">
        <v>20</v>
      </c>
      <c r="G50" t="s">
        <v>252</v>
      </c>
      <c r="I50" t="s">
        <v>256</v>
      </c>
      <c r="J50" s="3"/>
    </row>
    <row r="51" spans="1:10">
      <c r="A51" t="s">
        <v>257</v>
      </c>
      <c r="B51" t="s">
        <v>258</v>
      </c>
      <c r="C51" t="s">
        <v>259</v>
      </c>
      <c r="D51" t="s">
        <v>260</v>
      </c>
      <c r="E51" s="2">
        <f t="shared" si="1"/>
        <v>346</v>
      </c>
      <c r="F51" t="s">
        <v>20</v>
      </c>
      <c r="G51" t="s">
        <v>257</v>
      </c>
      <c r="I51" t="s">
        <v>261</v>
      </c>
      <c r="J51" s="3"/>
    </row>
    <row r="52" spans="1:10">
      <c r="A52" t="s">
        <v>262</v>
      </c>
      <c r="B52" t="s">
        <v>263</v>
      </c>
      <c r="C52" t="s">
        <v>264</v>
      </c>
      <c r="D52" t="s">
        <v>265</v>
      </c>
      <c r="E52" s="2">
        <f t="shared" si="1"/>
        <v>639</v>
      </c>
      <c r="F52" t="s">
        <v>20</v>
      </c>
      <c r="G52" t="s">
        <v>262</v>
      </c>
      <c r="I52" t="s">
        <v>266</v>
      </c>
      <c r="J52" s="3"/>
    </row>
    <row r="53" spans="1:10">
      <c r="A53" t="s">
        <v>267</v>
      </c>
      <c r="B53" t="s">
        <v>268</v>
      </c>
      <c r="C53" t="s">
        <v>269</v>
      </c>
      <c r="D53" t="s">
        <v>270</v>
      </c>
      <c r="E53" s="2">
        <f t="shared" si="1"/>
        <v>217</v>
      </c>
      <c r="F53" t="s">
        <v>20</v>
      </c>
      <c r="G53" t="s">
        <v>271</v>
      </c>
      <c r="H53" t="s">
        <v>272</v>
      </c>
      <c r="I53" t="s">
        <v>273</v>
      </c>
      <c r="J53" s="3"/>
    </row>
    <row r="54" spans="1:10">
      <c r="A54" t="s">
        <v>274</v>
      </c>
      <c r="B54" t="s">
        <v>275</v>
      </c>
      <c r="C54" t="s">
        <v>276</v>
      </c>
      <c r="D54" t="s">
        <v>277</v>
      </c>
      <c r="E54" s="2">
        <f t="shared" si="1"/>
        <v>431</v>
      </c>
      <c r="F54" t="s">
        <v>20</v>
      </c>
      <c r="G54" t="s">
        <v>274</v>
      </c>
      <c r="I54" t="s">
        <v>278</v>
      </c>
      <c r="J54" s="3"/>
    </row>
    <row r="55" spans="1:10">
      <c r="A55" t="s">
        <v>279</v>
      </c>
      <c r="B55" t="s">
        <v>280</v>
      </c>
      <c r="C55" t="s">
        <v>281</v>
      </c>
      <c r="D55" t="s">
        <v>282</v>
      </c>
      <c r="E55" s="2">
        <f t="shared" si="1"/>
        <v>180</v>
      </c>
      <c r="F55" t="s">
        <v>20</v>
      </c>
      <c r="G55" t="s">
        <v>279</v>
      </c>
      <c r="I55" t="s">
        <v>283</v>
      </c>
      <c r="J55" s="3"/>
    </row>
    <row r="56" spans="1:10">
      <c r="A56" t="s">
        <v>284</v>
      </c>
      <c r="B56" t="s">
        <v>285</v>
      </c>
      <c r="C56" t="s">
        <v>286</v>
      </c>
      <c r="D56" t="s">
        <v>287</v>
      </c>
      <c r="E56" s="2">
        <f t="shared" si="1"/>
        <v>260</v>
      </c>
      <c r="F56" t="s">
        <v>13</v>
      </c>
      <c r="G56" t="s">
        <v>284</v>
      </c>
      <c r="I56" t="s">
        <v>288</v>
      </c>
      <c r="J56" s="3"/>
    </row>
    <row r="57" spans="1:10">
      <c r="A57" t="s">
        <v>289</v>
      </c>
      <c r="B57" t="s">
        <v>290</v>
      </c>
      <c r="C57" t="s">
        <v>291</v>
      </c>
      <c r="D57" t="s">
        <v>292</v>
      </c>
      <c r="E57" s="2">
        <f t="shared" si="1"/>
        <v>324</v>
      </c>
      <c r="F57" t="s">
        <v>20</v>
      </c>
      <c r="G57" t="s">
        <v>293</v>
      </c>
      <c r="H57" t="s">
        <v>294</v>
      </c>
      <c r="I57" t="s">
        <v>295</v>
      </c>
      <c r="J57" s="3"/>
    </row>
    <row r="58" spans="1:10">
      <c r="A58" t="s">
        <v>296</v>
      </c>
      <c r="B58" t="s">
        <v>297</v>
      </c>
      <c r="C58" t="s">
        <v>298</v>
      </c>
      <c r="D58" t="s">
        <v>299</v>
      </c>
      <c r="E58" s="2">
        <f t="shared" si="1"/>
        <v>600</v>
      </c>
      <c r="F58" t="s">
        <v>20</v>
      </c>
      <c r="G58" t="s">
        <v>296</v>
      </c>
      <c r="I58" t="s">
        <v>300</v>
      </c>
      <c r="J58" s="3"/>
    </row>
    <row r="59" spans="1:10">
      <c r="A59" t="s">
        <v>301</v>
      </c>
      <c r="B59" t="s">
        <v>302</v>
      </c>
      <c r="C59" t="s">
        <v>303</v>
      </c>
      <c r="D59" t="s">
        <v>304</v>
      </c>
      <c r="E59" s="2">
        <f t="shared" si="1"/>
        <v>191</v>
      </c>
      <c r="F59" t="s">
        <v>20</v>
      </c>
      <c r="G59" t="s">
        <v>301</v>
      </c>
      <c r="H59" t="s">
        <v>305</v>
      </c>
      <c r="I59" t="s">
        <v>306</v>
      </c>
      <c r="J59" s="3"/>
    </row>
    <row r="60" spans="1:10">
      <c r="A60" t="s">
        <v>307</v>
      </c>
      <c r="B60" t="s">
        <v>308</v>
      </c>
      <c r="C60" t="s">
        <v>309</v>
      </c>
      <c r="D60" t="s">
        <v>310</v>
      </c>
      <c r="E60" s="2">
        <f t="shared" si="1"/>
        <v>387</v>
      </c>
      <c r="F60" t="s">
        <v>20</v>
      </c>
      <c r="G60" t="s">
        <v>311</v>
      </c>
      <c r="H60" t="s">
        <v>312</v>
      </c>
      <c r="I60" t="s">
        <v>313</v>
      </c>
      <c r="J60" s="3"/>
    </row>
    <row r="61" spans="1:10">
      <c r="A61" t="s">
        <v>314</v>
      </c>
      <c r="B61" t="s">
        <v>315</v>
      </c>
      <c r="C61" t="s">
        <v>316</v>
      </c>
      <c r="D61" t="s">
        <v>317</v>
      </c>
      <c r="E61" s="2">
        <f t="shared" si="1"/>
        <v>1058</v>
      </c>
      <c r="F61" t="s">
        <v>20</v>
      </c>
      <c r="G61" t="s">
        <v>314</v>
      </c>
      <c r="I61" t="s">
        <v>318</v>
      </c>
      <c r="J61" s="3"/>
    </row>
    <row r="62" spans="1:10">
      <c r="A62" t="s">
        <v>319</v>
      </c>
      <c r="B62" t="s">
        <v>320</v>
      </c>
      <c r="C62" t="s">
        <v>321</v>
      </c>
      <c r="D62" t="s">
        <v>322</v>
      </c>
      <c r="E62" s="2">
        <f t="shared" si="1"/>
        <v>495</v>
      </c>
      <c r="F62" t="s">
        <v>20</v>
      </c>
      <c r="G62" t="s">
        <v>319</v>
      </c>
      <c r="I62" t="s">
        <v>323</v>
      </c>
      <c r="J62" s="3"/>
    </row>
    <row r="63" spans="1:10">
      <c r="A63" t="s">
        <v>324</v>
      </c>
      <c r="B63" t="s">
        <v>325</v>
      </c>
      <c r="C63" t="s">
        <v>326</v>
      </c>
      <c r="D63" t="s">
        <v>327</v>
      </c>
      <c r="E63" s="2">
        <f t="shared" si="1"/>
        <v>1026</v>
      </c>
      <c r="F63" t="s">
        <v>20</v>
      </c>
      <c r="G63" t="s">
        <v>324</v>
      </c>
      <c r="I63" t="s">
        <v>318</v>
      </c>
      <c r="J63" s="3"/>
    </row>
    <row r="64" spans="1:10">
      <c r="A64" t="s">
        <v>328</v>
      </c>
      <c r="B64" t="s">
        <v>329</v>
      </c>
      <c r="C64" t="s">
        <v>330</v>
      </c>
      <c r="D64" t="s">
        <v>331</v>
      </c>
      <c r="E64" s="2">
        <f t="shared" si="1"/>
        <v>355</v>
      </c>
      <c r="F64" t="s">
        <v>20</v>
      </c>
      <c r="G64" t="s">
        <v>328</v>
      </c>
      <c r="I64" t="s">
        <v>332</v>
      </c>
      <c r="J64" s="3"/>
    </row>
    <row r="65" spans="1:10">
      <c r="A65" t="s">
        <v>333</v>
      </c>
      <c r="B65" t="s">
        <v>334</v>
      </c>
      <c r="C65" t="s">
        <v>335</v>
      </c>
      <c r="D65" t="s">
        <v>336</v>
      </c>
      <c r="E65" s="2">
        <f t="shared" si="1"/>
        <v>549</v>
      </c>
      <c r="F65" t="s">
        <v>20</v>
      </c>
      <c r="G65" t="s">
        <v>333</v>
      </c>
      <c r="I65" t="s">
        <v>337</v>
      </c>
      <c r="J65" s="3"/>
    </row>
    <row r="66" spans="1:10">
      <c r="A66" t="s">
        <v>338</v>
      </c>
      <c r="B66" t="s">
        <v>339</v>
      </c>
      <c r="C66" t="s">
        <v>340</v>
      </c>
      <c r="D66" t="s">
        <v>341</v>
      </c>
      <c r="E66" s="2">
        <f t="shared" si="1"/>
        <v>503</v>
      </c>
      <c r="F66" t="s">
        <v>20</v>
      </c>
      <c r="G66" t="s">
        <v>338</v>
      </c>
      <c r="I66" t="s">
        <v>342</v>
      </c>
      <c r="J66" s="3"/>
    </row>
    <row r="67" spans="1:10">
      <c r="A67" t="s">
        <v>343</v>
      </c>
      <c r="B67" t="s">
        <v>344</v>
      </c>
      <c r="C67" t="s">
        <v>345</v>
      </c>
      <c r="D67" t="s">
        <v>346</v>
      </c>
      <c r="E67" s="2">
        <f t="shared" si="1"/>
        <v>300</v>
      </c>
      <c r="F67" t="s">
        <v>20</v>
      </c>
      <c r="G67" t="s">
        <v>347</v>
      </c>
      <c r="H67" t="s">
        <v>348</v>
      </c>
      <c r="I67" t="s">
        <v>349</v>
      </c>
      <c r="J67" s="3"/>
    </row>
    <row r="68" spans="1:10">
      <c r="A68" t="s">
        <v>350</v>
      </c>
      <c r="B68" t="s">
        <v>351</v>
      </c>
      <c r="C68" t="s">
        <v>352</v>
      </c>
      <c r="D68" t="s">
        <v>353</v>
      </c>
      <c r="E68" s="2">
        <f t="shared" si="1"/>
        <v>634</v>
      </c>
      <c r="F68" t="s">
        <v>20</v>
      </c>
      <c r="G68" t="s">
        <v>350</v>
      </c>
      <c r="I68" t="s">
        <v>65</v>
      </c>
      <c r="J68" s="3"/>
    </row>
    <row r="69" spans="1:10">
      <c r="A69" t="s">
        <v>354</v>
      </c>
      <c r="B69" t="s">
        <v>355</v>
      </c>
      <c r="C69" t="s">
        <v>356</v>
      </c>
      <c r="D69" t="s">
        <v>357</v>
      </c>
      <c r="E69" s="2">
        <f t="shared" si="1"/>
        <v>364</v>
      </c>
      <c r="F69" t="s">
        <v>20</v>
      </c>
      <c r="G69" t="s">
        <v>354</v>
      </c>
      <c r="I69" t="s">
        <v>358</v>
      </c>
      <c r="J69" s="3"/>
    </row>
    <row r="70" spans="1:10">
      <c r="A70" t="s">
        <v>359</v>
      </c>
      <c r="C70" t="s">
        <v>360</v>
      </c>
      <c r="D70" t="s">
        <v>361</v>
      </c>
      <c r="E70" s="2">
        <f t="shared" si="1"/>
        <v>82</v>
      </c>
      <c r="F70" t="s">
        <v>20</v>
      </c>
      <c r="G70" t="s">
        <v>359</v>
      </c>
      <c r="I70" t="s">
        <v>362</v>
      </c>
      <c r="J70" s="3"/>
    </row>
    <row r="71" spans="1:10">
      <c r="A71" t="s">
        <v>363</v>
      </c>
      <c r="B71" t="s">
        <v>364</v>
      </c>
      <c r="C71" t="s">
        <v>365</v>
      </c>
      <c r="D71" t="s">
        <v>366</v>
      </c>
      <c r="E71" s="2">
        <f t="shared" si="1"/>
        <v>288</v>
      </c>
      <c r="F71" t="s">
        <v>20</v>
      </c>
      <c r="G71" t="s">
        <v>363</v>
      </c>
      <c r="I71" t="s">
        <v>367</v>
      </c>
      <c r="J71" s="3"/>
    </row>
    <row r="72" spans="1:10">
      <c r="A72" t="s">
        <v>368</v>
      </c>
      <c r="C72" t="s">
        <v>369</v>
      </c>
      <c r="D72" t="s">
        <v>370</v>
      </c>
      <c r="E72" s="2">
        <f t="shared" si="1"/>
        <v>73</v>
      </c>
      <c r="F72" t="s">
        <v>20</v>
      </c>
      <c r="G72" t="s">
        <v>368</v>
      </c>
      <c r="I72" t="s">
        <v>362</v>
      </c>
      <c r="J72" s="3"/>
    </row>
    <row r="73" spans="1:10">
      <c r="A73" t="s">
        <v>371</v>
      </c>
      <c r="B73" t="s">
        <v>372</v>
      </c>
      <c r="C73" t="s">
        <v>373</v>
      </c>
      <c r="D73" t="s">
        <v>374</v>
      </c>
      <c r="E73" s="2">
        <f t="shared" si="1"/>
        <v>332</v>
      </c>
      <c r="F73" t="s">
        <v>13</v>
      </c>
      <c r="G73" t="s">
        <v>371</v>
      </c>
      <c r="I73" t="s">
        <v>375</v>
      </c>
      <c r="J73" s="3"/>
    </row>
    <row r="74" spans="1:10">
      <c r="A74" t="s">
        <v>376</v>
      </c>
      <c r="B74" t="s">
        <v>377</v>
      </c>
      <c r="C74" t="s">
        <v>378</v>
      </c>
      <c r="D74" t="s">
        <v>379</v>
      </c>
      <c r="E74" s="2">
        <f t="shared" ref="E74:E99" si="2">((D74-C74)+1)/3-1</f>
        <v>359</v>
      </c>
      <c r="F74" t="s">
        <v>20</v>
      </c>
      <c r="G74" t="s">
        <v>376</v>
      </c>
      <c r="I74" t="s">
        <v>380</v>
      </c>
      <c r="J74" s="3"/>
    </row>
    <row r="75" spans="1:10">
      <c r="A75" t="s">
        <v>381</v>
      </c>
      <c r="B75" t="s">
        <v>382</v>
      </c>
      <c r="C75" t="s">
        <v>383</v>
      </c>
      <c r="D75" t="s">
        <v>384</v>
      </c>
      <c r="E75" s="2">
        <f t="shared" si="2"/>
        <v>262</v>
      </c>
      <c r="F75" t="s">
        <v>13</v>
      </c>
      <c r="G75" t="s">
        <v>381</v>
      </c>
      <c r="I75" t="s">
        <v>385</v>
      </c>
      <c r="J75" s="3"/>
    </row>
    <row r="76" spans="1:10">
      <c r="A76" t="s">
        <v>386</v>
      </c>
      <c r="B76" t="s">
        <v>387</v>
      </c>
      <c r="C76" t="s">
        <v>388</v>
      </c>
      <c r="D76" t="s">
        <v>389</v>
      </c>
      <c r="E76" s="2">
        <f t="shared" si="2"/>
        <v>294</v>
      </c>
      <c r="F76" t="s">
        <v>20</v>
      </c>
      <c r="G76" t="s">
        <v>386</v>
      </c>
      <c r="I76" t="s">
        <v>390</v>
      </c>
      <c r="J76" s="3"/>
    </row>
    <row r="77" spans="1:10">
      <c r="A77" t="s">
        <v>391</v>
      </c>
      <c r="B77" t="s">
        <v>392</v>
      </c>
      <c r="C77" t="s">
        <v>393</v>
      </c>
      <c r="D77" t="s">
        <v>394</v>
      </c>
      <c r="E77" s="2">
        <f t="shared" si="2"/>
        <v>260</v>
      </c>
      <c r="F77" t="s">
        <v>13</v>
      </c>
      <c r="G77" t="s">
        <v>391</v>
      </c>
      <c r="I77" t="s">
        <v>395</v>
      </c>
      <c r="J77" s="3"/>
    </row>
    <row r="78" spans="1:10">
      <c r="A78" t="s">
        <v>396</v>
      </c>
      <c r="B78" t="s">
        <v>397</v>
      </c>
      <c r="C78" t="s">
        <v>398</v>
      </c>
      <c r="D78" t="s">
        <v>399</v>
      </c>
      <c r="E78" s="2">
        <f t="shared" si="2"/>
        <v>522</v>
      </c>
      <c r="F78" t="s">
        <v>20</v>
      </c>
      <c r="G78" t="s">
        <v>396</v>
      </c>
      <c r="I78" t="s">
        <v>400</v>
      </c>
      <c r="J78" s="3"/>
    </row>
    <row r="79" spans="1:10">
      <c r="A79" t="s">
        <v>401</v>
      </c>
      <c r="B79" t="s">
        <v>402</v>
      </c>
      <c r="C79" t="s">
        <v>403</v>
      </c>
      <c r="D79" t="s">
        <v>404</v>
      </c>
      <c r="E79" s="2">
        <f t="shared" si="2"/>
        <v>285</v>
      </c>
      <c r="F79" t="s">
        <v>20</v>
      </c>
      <c r="G79" t="s">
        <v>405</v>
      </c>
      <c r="H79" t="s">
        <v>406</v>
      </c>
      <c r="I79" t="s">
        <v>407</v>
      </c>
      <c r="J79" s="3"/>
    </row>
    <row r="80" spans="1:10">
      <c r="A80" t="s">
        <v>408</v>
      </c>
      <c r="B80" t="s">
        <v>409</v>
      </c>
      <c r="C80" t="s">
        <v>410</v>
      </c>
      <c r="D80" t="s">
        <v>411</v>
      </c>
      <c r="E80" s="2">
        <f t="shared" si="2"/>
        <v>180</v>
      </c>
      <c r="F80" t="s">
        <v>20</v>
      </c>
      <c r="G80" t="s">
        <v>408</v>
      </c>
      <c r="I80" t="s">
        <v>412</v>
      </c>
      <c r="J80" s="3"/>
    </row>
    <row r="81" spans="1:10">
      <c r="A81" t="s">
        <v>413</v>
      </c>
      <c r="B81" t="s">
        <v>414</v>
      </c>
      <c r="C81" t="s">
        <v>415</v>
      </c>
      <c r="D81" t="s">
        <v>416</v>
      </c>
      <c r="E81" s="2">
        <f t="shared" si="2"/>
        <v>219</v>
      </c>
      <c r="F81" t="s">
        <v>20</v>
      </c>
      <c r="G81" t="s">
        <v>413</v>
      </c>
      <c r="I81" t="s">
        <v>417</v>
      </c>
      <c r="J81" s="3"/>
    </row>
    <row r="82" spans="1:10">
      <c r="A82" t="s">
        <v>418</v>
      </c>
      <c r="B82" t="s">
        <v>419</v>
      </c>
      <c r="C82" t="s">
        <v>420</v>
      </c>
      <c r="D82" t="s">
        <v>421</v>
      </c>
      <c r="E82" s="2">
        <f t="shared" si="2"/>
        <v>1234</v>
      </c>
      <c r="F82" t="s">
        <v>13</v>
      </c>
      <c r="G82" t="s">
        <v>422</v>
      </c>
      <c r="H82" t="s">
        <v>423</v>
      </c>
      <c r="I82" t="s">
        <v>424</v>
      </c>
      <c r="J82" s="3"/>
    </row>
    <row r="83" spans="1:10">
      <c r="A83" t="s">
        <v>425</v>
      </c>
      <c r="B83" t="s">
        <v>426</v>
      </c>
      <c r="C83" t="s">
        <v>427</v>
      </c>
      <c r="D83" t="s">
        <v>428</v>
      </c>
      <c r="E83" s="2">
        <f t="shared" si="2"/>
        <v>1338</v>
      </c>
      <c r="F83" t="s">
        <v>13</v>
      </c>
      <c r="G83" t="s">
        <v>425</v>
      </c>
      <c r="I83" t="s">
        <v>429</v>
      </c>
      <c r="J83" s="3"/>
    </row>
    <row r="84" spans="1:10">
      <c r="A84" t="s">
        <v>430</v>
      </c>
      <c r="B84" t="s">
        <v>431</v>
      </c>
      <c r="C84" t="s">
        <v>432</v>
      </c>
      <c r="D84" t="s">
        <v>433</v>
      </c>
      <c r="E84" s="2">
        <f t="shared" si="2"/>
        <v>182</v>
      </c>
      <c r="F84" t="s">
        <v>13</v>
      </c>
      <c r="G84" t="s">
        <v>430</v>
      </c>
      <c r="I84" t="s">
        <v>434</v>
      </c>
      <c r="J84" s="3"/>
    </row>
    <row r="85" spans="1:10">
      <c r="A85" t="s">
        <v>435</v>
      </c>
      <c r="B85" t="s">
        <v>436</v>
      </c>
      <c r="C85" t="s">
        <v>437</v>
      </c>
      <c r="D85" t="s">
        <v>438</v>
      </c>
      <c r="E85" s="2">
        <f t="shared" si="2"/>
        <v>190</v>
      </c>
      <c r="F85" t="s">
        <v>13</v>
      </c>
      <c r="G85" t="s">
        <v>435</v>
      </c>
      <c r="I85" t="s">
        <v>434</v>
      </c>
      <c r="J85" s="3"/>
    </row>
    <row r="86" spans="1:10">
      <c r="A86" t="s">
        <v>439</v>
      </c>
      <c r="B86" t="s">
        <v>440</v>
      </c>
      <c r="C86" t="s">
        <v>441</v>
      </c>
      <c r="D86" t="s">
        <v>442</v>
      </c>
      <c r="E86" s="2">
        <f t="shared" si="2"/>
        <v>499</v>
      </c>
      <c r="F86" t="s">
        <v>20</v>
      </c>
      <c r="G86" t="s">
        <v>439</v>
      </c>
      <c r="I86" t="s">
        <v>443</v>
      </c>
      <c r="J86" s="3"/>
    </row>
    <row r="87" spans="1:10">
      <c r="A87" t="s">
        <v>444</v>
      </c>
      <c r="B87" t="s">
        <v>445</v>
      </c>
      <c r="C87" t="s">
        <v>446</v>
      </c>
      <c r="D87" t="s">
        <v>447</v>
      </c>
      <c r="E87" s="2">
        <f t="shared" si="2"/>
        <v>933</v>
      </c>
      <c r="F87" t="s">
        <v>13</v>
      </c>
      <c r="G87" t="s">
        <v>448</v>
      </c>
      <c r="H87" t="s">
        <v>449</v>
      </c>
      <c r="I87" t="s">
        <v>450</v>
      </c>
      <c r="J87" s="3"/>
    </row>
    <row r="88" spans="1:10">
      <c r="A88" t="s">
        <v>451</v>
      </c>
      <c r="B88" t="s">
        <v>452</v>
      </c>
      <c r="C88" t="s">
        <v>453</v>
      </c>
      <c r="D88" t="s">
        <v>454</v>
      </c>
      <c r="E88" s="2">
        <f t="shared" si="2"/>
        <v>343</v>
      </c>
      <c r="F88" t="s">
        <v>13</v>
      </c>
      <c r="G88" t="s">
        <v>451</v>
      </c>
      <c r="I88" t="s">
        <v>455</v>
      </c>
      <c r="J88" s="3"/>
    </row>
    <row r="89" spans="1:10">
      <c r="A89" t="s">
        <v>456</v>
      </c>
      <c r="B89" t="s">
        <v>457</v>
      </c>
      <c r="C89" t="s">
        <v>458</v>
      </c>
      <c r="D89" t="s">
        <v>459</v>
      </c>
      <c r="E89" s="2">
        <f t="shared" si="2"/>
        <v>768</v>
      </c>
      <c r="F89" t="s">
        <v>13</v>
      </c>
      <c r="G89" t="s">
        <v>456</v>
      </c>
      <c r="I89" t="s">
        <v>460</v>
      </c>
      <c r="J89" s="3"/>
    </row>
    <row r="90" spans="1:10">
      <c r="A90" t="s">
        <v>461</v>
      </c>
      <c r="B90" t="s">
        <v>462</v>
      </c>
      <c r="C90" t="s">
        <v>463</v>
      </c>
      <c r="D90" t="s">
        <v>464</v>
      </c>
      <c r="E90" s="2">
        <f t="shared" si="2"/>
        <v>163</v>
      </c>
      <c r="F90" t="s">
        <v>20</v>
      </c>
      <c r="G90" t="s">
        <v>461</v>
      </c>
      <c r="I90" t="s">
        <v>65</v>
      </c>
      <c r="J90" s="3"/>
    </row>
    <row r="91" spans="1:10">
      <c r="A91" t="s">
        <v>465</v>
      </c>
      <c r="B91" t="s">
        <v>466</v>
      </c>
      <c r="C91" t="s">
        <v>467</v>
      </c>
      <c r="D91" t="s">
        <v>468</v>
      </c>
      <c r="E91" s="2">
        <f t="shared" si="2"/>
        <v>73</v>
      </c>
      <c r="F91" t="s">
        <v>20</v>
      </c>
      <c r="G91" t="s">
        <v>465</v>
      </c>
      <c r="I91" t="s">
        <v>65</v>
      </c>
      <c r="J91" s="3"/>
    </row>
    <row r="92" spans="1:10">
      <c r="A92" t="s">
        <v>469</v>
      </c>
      <c r="B92" t="s">
        <v>470</v>
      </c>
      <c r="C92" t="s">
        <v>471</v>
      </c>
      <c r="D92" t="s">
        <v>472</v>
      </c>
      <c r="E92" s="2">
        <f t="shared" si="2"/>
        <v>476</v>
      </c>
      <c r="F92" t="s">
        <v>20</v>
      </c>
      <c r="G92" t="s">
        <v>469</v>
      </c>
      <c r="I92" t="s">
        <v>473</v>
      </c>
      <c r="J92" s="3"/>
    </row>
    <row r="93" spans="1:10">
      <c r="A93" t="s">
        <v>474</v>
      </c>
      <c r="B93" t="s">
        <v>475</v>
      </c>
      <c r="C93" t="s">
        <v>476</v>
      </c>
      <c r="D93" t="s">
        <v>477</v>
      </c>
      <c r="E93" s="2">
        <f t="shared" si="2"/>
        <v>559</v>
      </c>
      <c r="F93" t="s">
        <v>13</v>
      </c>
      <c r="G93" t="s">
        <v>474</v>
      </c>
      <c r="I93" t="s">
        <v>443</v>
      </c>
      <c r="J93" s="3"/>
    </row>
    <row r="94" spans="1:10">
      <c r="A94" t="s">
        <v>478</v>
      </c>
      <c r="B94" t="s">
        <v>479</v>
      </c>
      <c r="C94" t="s">
        <v>480</v>
      </c>
      <c r="D94" t="s">
        <v>481</v>
      </c>
      <c r="E94" s="2">
        <f t="shared" si="2"/>
        <v>332</v>
      </c>
      <c r="F94" t="s">
        <v>20</v>
      </c>
      <c r="G94" t="s">
        <v>478</v>
      </c>
      <c r="I94" t="s">
        <v>482</v>
      </c>
      <c r="J94" s="3"/>
    </row>
    <row r="95" spans="1:10">
      <c r="A95" t="s">
        <v>483</v>
      </c>
      <c r="B95" t="s">
        <v>484</v>
      </c>
      <c r="C95" t="s">
        <v>485</v>
      </c>
      <c r="D95" t="s">
        <v>486</v>
      </c>
      <c r="E95" s="2">
        <f t="shared" si="2"/>
        <v>197</v>
      </c>
      <c r="F95" t="s">
        <v>20</v>
      </c>
      <c r="G95" t="s">
        <v>483</v>
      </c>
      <c r="I95" t="s">
        <v>65</v>
      </c>
      <c r="J95" s="3"/>
    </row>
    <row r="96" spans="1:10">
      <c r="A96" t="s">
        <v>487</v>
      </c>
      <c r="B96" t="s">
        <v>488</v>
      </c>
      <c r="C96" t="s">
        <v>489</v>
      </c>
      <c r="D96" t="s">
        <v>490</v>
      </c>
      <c r="E96" s="2">
        <f t="shared" si="2"/>
        <v>389</v>
      </c>
      <c r="F96" t="s">
        <v>13</v>
      </c>
      <c r="G96" t="s">
        <v>487</v>
      </c>
      <c r="I96" t="s">
        <v>491</v>
      </c>
      <c r="J96" s="3"/>
    </row>
    <row r="97" spans="1:10">
      <c r="A97" t="s">
        <v>492</v>
      </c>
      <c r="B97" t="s">
        <v>493</v>
      </c>
      <c r="C97" t="s">
        <v>494</v>
      </c>
      <c r="D97" t="s">
        <v>495</v>
      </c>
      <c r="E97" s="2">
        <f t="shared" si="2"/>
        <v>371</v>
      </c>
      <c r="F97" t="s">
        <v>13</v>
      </c>
      <c r="G97" t="s">
        <v>496</v>
      </c>
      <c r="I97" t="s">
        <v>497</v>
      </c>
      <c r="J97" s="3"/>
    </row>
    <row r="98" spans="1:10">
      <c r="A98" t="s">
        <v>498</v>
      </c>
      <c r="B98" t="s">
        <v>499</v>
      </c>
      <c r="C98" t="s">
        <v>500</v>
      </c>
      <c r="D98" t="s">
        <v>501</v>
      </c>
      <c r="E98" s="2">
        <f t="shared" si="2"/>
        <v>272</v>
      </c>
      <c r="F98" t="s">
        <v>13</v>
      </c>
      <c r="G98" t="s">
        <v>502</v>
      </c>
      <c r="H98" t="s">
        <v>503</v>
      </c>
      <c r="I98" t="s">
        <v>504</v>
      </c>
      <c r="J98" s="3"/>
    </row>
    <row r="99" spans="1:10">
      <c r="A99" t="s">
        <v>505</v>
      </c>
      <c r="B99" t="s">
        <v>506</v>
      </c>
      <c r="C99" t="s">
        <v>507</v>
      </c>
      <c r="D99" t="s">
        <v>508</v>
      </c>
      <c r="E99" s="2">
        <f t="shared" si="2"/>
        <v>411</v>
      </c>
      <c r="F99" t="s">
        <v>13</v>
      </c>
      <c r="G99" t="s">
        <v>505</v>
      </c>
      <c r="I99" t="s">
        <v>509</v>
      </c>
      <c r="J99" s="3"/>
    </row>
    <row r="100" spans="1:10">
      <c r="A100" t="s">
        <v>510</v>
      </c>
      <c r="B100" t="s">
        <v>511</v>
      </c>
      <c r="C100" t="s">
        <v>512</v>
      </c>
      <c r="D100" t="s">
        <v>513</v>
      </c>
      <c r="E100" s="2">
        <f t="shared" ref="E100:E163" si="3">((D100-C100)+1)/3-1</f>
        <v>346</v>
      </c>
      <c r="F100" t="s">
        <v>13</v>
      </c>
      <c r="G100" t="s">
        <v>514</v>
      </c>
      <c r="H100" t="s">
        <v>515</v>
      </c>
      <c r="I100" t="s">
        <v>516</v>
      </c>
      <c r="J100" s="3"/>
    </row>
    <row r="101" spans="1:10">
      <c r="A101" t="s">
        <v>517</v>
      </c>
      <c r="B101" t="s">
        <v>518</v>
      </c>
      <c r="C101" t="s">
        <v>519</v>
      </c>
      <c r="D101" t="s">
        <v>520</v>
      </c>
      <c r="E101" s="2">
        <f t="shared" si="3"/>
        <v>461</v>
      </c>
      <c r="F101" t="s">
        <v>13</v>
      </c>
      <c r="G101" t="s">
        <v>517</v>
      </c>
      <c r="I101" t="s">
        <v>521</v>
      </c>
      <c r="J101" s="3"/>
    </row>
    <row r="102" spans="1:10">
      <c r="A102" t="s">
        <v>522</v>
      </c>
      <c r="B102" t="s">
        <v>523</v>
      </c>
      <c r="C102" t="s">
        <v>524</v>
      </c>
      <c r="D102" t="s">
        <v>525</v>
      </c>
      <c r="E102" s="2">
        <f t="shared" si="3"/>
        <v>255</v>
      </c>
      <c r="F102" t="s">
        <v>13</v>
      </c>
      <c r="G102" t="s">
        <v>526</v>
      </c>
      <c r="H102" t="s">
        <v>527</v>
      </c>
      <c r="I102" t="s">
        <v>528</v>
      </c>
      <c r="J102" s="3"/>
    </row>
    <row r="103" spans="1:10">
      <c r="A103" t="s">
        <v>529</v>
      </c>
      <c r="B103" t="s">
        <v>530</v>
      </c>
      <c r="C103" t="s">
        <v>531</v>
      </c>
      <c r="D103" t="s">
        <v>532</v>
      </c>
      <c r="E103" s="2">
        <f t="shared" si="3"/>
        <v>187</v>
      </c>
      <c r="F103" t="s">
        <v>13</v>
      </c>
      <c r="G103" t="s">
        <v>529</v>
      </c>
      <c r="I103" t="s">
        <v>65</v>
      </c>
      <c r="J103" s="3"/>
    </row>
    <row r="104" spans="1:10">
      <c r="A104" t="s">
        <v>533</v>
      </c>
      <c r="B104" t="s">
        <v>534</v>
      </c>
      <c r="C104" t="s">
        <v>535</v>
      </c>
      <c r="D104" t="s">
        <v>536</v>
      </c>
      <c r="E104" s="2">
        <f t="shared" si="3"/>
        <v>300</v>
      </c>
      <c r="F104" t="s">
        <v>13</v>
      </c>
      <c r="G104" t="s">
        <v>537</v>
      </c>
      <c r="H104" t="s">
        <v>538</v>
      </c>
      <c r="I104" t="s">
        <v>539</v>
      </c>
      <c r="J104" s="3"/>
    </row>
    <row r="105" spans="1:10">
      <c r="A105" t="s">
        <v>540</v>
      </c>
      <c r="B105" t="s">
        <v>541</v>
      </c>
      <c r="C105" t="s">
        <v>542</v>
      </c>
      <c r="D105" t="s">
        <v>543</v>
      </c>
      <c r="E105" s="2">
        <f t="shared" si="3"/>
        <v>679</v>
      </c>
      <c r="F105" t="s">
        <v>13</v>
      </c>
      <c r="G105" t="s">
        <v>540</v>
      </c>
      <c r="I105" t="s">
        <v>544</v>
      </c>
      <c r="J105" s="3"/>
    </row>
    <row r="106" spans="1:10">
      <c r="A106" t="s">
        <v>545</v>
      </c>
      <c r="B106" t="s">
        <v>546</v>
      </c>
      <c r="C106" t="s">
        <v>547</v>
      </c>
      <c r="D106" t="s">
        <v>548</v>
      </c>
      <c r="E106" s="2">
        <f t="shared" si="3"/>
        <v>257</v>
      </c>
      <c r="F106" t="s">
        <v>20</v>
      </c>
      <c r="G106" t="s">
        <v>545</v>
      </c>
      <c r="I106" t="s">
        <v>65</v>
      </c>
      <c r="J106" s="3"/>
    </row>
    <row r="107" spans="1:10">
      <c r="A107" t="s">
        <v>549</v>
      </c>
      <c r="B107" t="s">
        <v>550</v>
      </c>
      <c r="C107" t="s">
        <v>551</v>
      </c>
      <c r="D107" t="s">
        <v>552</v>
      </c>
      <c r="E107" s="2">
        <f t="shared" si="3"/>
        <v>594</v>
      </c>
      <c r="F107" t="s">
        <v>20</v>
      </c>
      <c r="G107" t="s">
        <v>549</v>
      </c>
      <c r="I107" t="s">
        <v>553</v>
      </c>
      <c r="J107" s="3"/>
    </row>
    <row r="108" spans="1:10">
      <c r="A108" t="s">
        <v>554</v>
      </c>
      <c r="B108" t="s">
        <v>555</v>
      </c>
      <c r="C108" t="s">
        <v>556</v>
      </c>
      <c r="D108" t="s">
        <v>557</v>
      </c>
      <c r="E108" s="2">
        <f t="shared" si="3"/>
        <v>516</v>
      </c>
      <c r="F108" t="s">
        <v>20</v>
      </c>
      <c r="G108" t="s">
        <v>554</v>
      </c>
      <c r="I108" t="s">
        <v>558</v>
      </c>
      <c r="J108" s="3"/>
    </row>
    <row r="109" spans="1:10">
      <c r="A109" t="s">
        <v>559</v>
      </c>
      <c r="B109" t="s">
        <v>560</v>
      </c>
      <c r="C109" t="s">
        <v>561</v>
      </c>
      <c r="D109" t="s">
        <v>562</v>
      </c>
      <c r="E109" s="2">
        <f t="shared" si="3"/>
        <v>603</v>
      </c>
      <c r="F109" t="s">
        <v>20</v>
      </c>
      <c r="G109" t="s">
        <v>559</v>
      </c>
      <c r="I109" t="s">
        <v>207</v>
      </c>
      <c r="J109" s="3"/>
    </row>
    <row r="110" spans="1:10">
      <c r="A110" t="s">
        <v>563</v>
      </c>
      <c r="B110" t="s">
        <v>564</v>
      </c>
      <c r="C110" t="s">
        <v>565</v>
      </c>
      <c r="D110" t="s">
        <v>566</v>
      </c>
      <c r="E110" s="2">
        <f t="shared" si="3"/>
        <v>1133</v>
      </c>
      <c r="F110" t="s">
        <v>20</v>
      </c>
      <c r="G110" t="s">
        <v>563</v>
      </c>
      <c r="I110" t="s">
        <v>134</v>
      </c>
      <c r="J110" s="3"/>
    </row>
    <row r="111" spans="1:10">
      <c r="A111" t="s">
        <v>567</v>
      </c>
      <c r="B111" t="s">
        <v>568</v>
      </c>
      <c r="C111" t="s">
        <v>569</v>
      </c>
      <c r="D111" t="s">
        <v>570</v>
      </c>
      <c r="E111" s="2">
        <f t="shared" si="3"/>
        <v>324</v>
      </c>
      <c r="F111" t="s">
        <v>20</v>
      </c>
      <c r="G111" t="s">
        <v>567</v>
      </c>
      <c r="I111" t="s">
        <v>153</v>
      </c>
      <c r="J111" s="3"/>
    </row>
    <row r="112" spans="1:10">
      <c r="A112" t="s">
        <v>571</v>
      </c>
      <c r="B112" t="s">
        <v>572</v>
      </c>
      <c r="C112" t="s">
        <v>573</v>
      </c>
      <c r="D112" t="s">
        <v>574</v>
      </c>
      <c r="E112" s="2">
        <f t="shared" si="3"/>
        <v>181</v>
      </c>
      <c r="F112" t="s">
        <v>20</v>
      </c>
      <c r="G112" t="s">
        <v>571</v>
      </c>
      <c r="I112" t="s">
        <v>144</v>
      </c>
      <c r="J112" s="3"/>
    </row>
    <row r="113" spans="1:10">
      <c r="A113" t="s">
        <v>575</v>
      </c>
      <c r="B113" t="s">
        <v>576</v>
      </c>
      <c r="C113" t="s">
        <v>577</v>
      </c>
      <c r="D113" t="s">
        <v>578</v>
      </c>
      <c r="E113" s="2">
        <f t="shared" si="3"/>
        <v>702</v>
      </c>
      <c r="F113" t="s">
        <v>20</v>
      </c>
      <c r="G113" t="s">
        <v>575</v>
      </c>
      <c r="I113" t="s">
        <v>579</v>
      </c>
      <c r="J113" s="3"/>
    </row>
    <row r="114" spans="1:10">
      <c r="A114" t="s">
        <v>580</v>
      </c>
      <c r="B114" t="s">
        <v>581</v>
      </c>
      <c r="C114" t="s">
        <v>582</v>
      </c>
      <c r="D114" t="s">
        <v>583</v>
      </c>
      <c r="E114" s="2">
        <f t="shared" si="3"/>
        <v>396</v>
      </c>
      <c r="F114" t="s">
        <v>20</v>
      </c>
      <c r="G114" t="s">
        <v>580</v>
      </c>
      <c r="I114" t="s">
        <v>584</v>
      </c>
      <c r="J114" s="3"/>
    </row>
    <row r="115" spans="1:10">
      <c r="A115" t="s">
        <v>585</v>
      </c>
      <c r="B115" t="s">
        <v>586</v>
      </c>
      <c r="C115" t="s">
        <v>587</v>
      </c>
      <c r="D115" t="s">
        <v>588</v>
      </c>
      <c r="E115" s="2">
        <f t="shared" si="3"/>
        <v>447</v>
      </c>
      <c r="F115" t="s">
        <v>20</v>
      </c>
      <c r="G115" t="s">
        <v>585</v>
      </c>
      <c r="I115" t="s">
        <v>589</v>
      </c>
      <c r="J115" s="3"/>
    </row>
    <row r="116" spans="1:10">
      <c r="A116" t="s">
        <v>590</v>
      </c>
      <c r="B116" t="s">
        <v>591</v>
      </c>
      <c r="C116" t="s">
        <v>592</v>
      </c>
      <c r="D116" t="s">
        <v>593</v>
      </c>
      <c r="E116" s="2">
        <f t="shared" si="3"/>
        <v>628</v>
      </c>
      <c r="F116" t="s">
        <v>20</v>
      </c>
      <c r="G116" t="s">
        <v>590</v>
      </c>
      <c r="I116" t="s">
        <v>594</v>
      </c>
      <c r="J116" s="3"/>
    </row>
    <row r="117" spans="1:10">
      <c r="A117" t="s">
        <v>595</v>
      </c>
      <c r="B117" t="s">
        <v>596</v>
      </c>
      <c r="C117" t="s">
        <v>597</v>
      </c>
      <c r="D117" t="s">
        <v>598</v>
      </c>
      <c r="E117" s="2">
        <f t="shared" si="3"/>
        <v>120</v>
      </c>
      <c r="F117" t="s">
        <v>20</v>
      </c>
      <c r="G117" t="s">
        <v>595</v>
      </c>
      <c r="I117" t="s">
        <v>599</v>
      </c>
      <c r="J117" s="3"/>
    </row>
    <row r="118" spans="1:10">
      <c r="A118" t="s">
        <v>600</v>
      </c>
      <c r="B118" t="s">
        <v>601</v>
      </c>
      <c r="C118" t="s">
        <v>602</v>
      </c>
      <c r="D118" t="s">
        <v>603</v>
      </c>
      <c r="E118" s="2">
        <f t="shared" si="3"/>
        <v>407</v>
      </c>
      <c r="F118" t="s">
        <v>20</v>
      </c>
      <c r="G118" t="s">
        <v>600</v>
      </c>
      <c r="I118" t="s">
        <v>604</v>
      </c>
      <c r="J118" s="3"/>
    </row>
    <row r="119" spans="1:10">
      <c r="A119" t="s">
        <v>605</v>
      </c>
      <c r="B119" t="s">
        <v>606</v>
      </c>
      <c r="C119" t="s">
        <v>607</v>
      </c>
      <c r="D119" t="s">
        <v>608</v>
      </c>
      <c r="E119" s="2">
        <f t="shared" si="3"/>
        <v>549</v>
      </c>
      <c r="F119" t="s">
        <v>20</v>
      </c>
      <c r="G119" t="s">
        <v>605</v>
      </c>
      <c r="I119" t="s">
        <v>181</v>
      </c>
      <c r="J119" s="3"/>
    </row>
    <row r="120" spans="1:10">
      <c r="A120" t="s">
        <v>609</v>
      </c>
      <c r="B120" t="s">
        <v>610</v>
      </c>
      <c r="C120" t="s">
        <v>611</v>
      </c>
      <c r="D120" t="s">
        <v>612</v>
      </c>
      <c r="E120" s="2">
        <f t="shared" si="3"/>
        <v>645</v>
      </c>
      <c r="F120" t="s">
        <v>20</v>
      </c>
      <c r="G120" t="s">
        <v>609</v>
      </c>
      <c r="I120" t="s">
        <v>613</v>
      </c>
      <c r="J120" s="3"/>
    </row>
    <row r="121" spans="1:10">
      <c r="A121" t="s">
        <v>614</v>
      </c>
      <c r="B121" t="s">
        <v>615</v>
      </c>
      <c r="C121" t="s">
        <v>616</v>
      </c>
      <c r="D121" t="s">
        <v>617</v>
      </c>
      <c r="E121" s="2">
        <f t="shared" si="3"/>
        <v>878</v>
      </c>
      <c r="F121" t="s">
        <v>20</v>
      </c>
      <c r="G121" t="s">
        <v>614</v>
      </c>
      <c r="I121" t="s">
        <v>65</v>
      </c>
      <c r="J121" s="3"/>
    </row>
    <row r="122" spans="1:10">
      <c r="A122" t="s">
        <v>618</v>
      </c>
      <c r="B122" t="s">
        <v>619</v>
      </c>
      <c r="C122" t="s">
        <v>620</v>
      </c>
      <c r="D122" t="s">
        <v>621</v>
      </c>
      <c r="E122" s="2">
        <f t="shared" si="3"/>
        <v>361</v>
      </c>
      <c r="F122" t="s">
        <v>20</v>
      </c>
      <c r="G122" t="s">
        <v>618</v>
      </c>
      <c r="I122" t="s">
        <v>622</v>
      </c>
      <c r="J122" s="3"/>
    </row>
    <row r="123" spans="1:10">
      <c r="A123" t="s">
        <v>623</v>
      </c>
      <c r="B123" t="s">
        <v>624</v>
      </c>
      <c r="C123" t="s">
        <v>625</v>
      </c>
      <c r="D123" t="s">
        <v>626</v>
      </c>
      <c r="E123" s="2">
        <f t="shared" si="3"/>
        <v>640</v>
      </c>
      <c r="F123" t="s">
        <v>20</v>
      </c>
      <c r="G123" t="s">
        <v>623</v>
      </c>
      <c r="I123" t="s">
        <v>627</v>
      </c>
      <c r="J123" s="3"/>
    </row>
    <row r="124" spans="1:10">
      <c r="A124" t="s">
        <v>628</v>
      </c>
      <c r="B124" t="s">
        <v>629</v>
      </c>
      <c r="C124" t="s">
        <v>630</v>
      </c>
      <c r="D124" t="s">
        <v>631</v>
      </c>
      <c r="E124" s="2">
        <f t="shared" si="3"/>
        <v>461</v>
      </c>
      <c r="F124" t="s">
        <v>20</v>
      </c>
      <c r="G124" t="s">
        <v>628</v>
      </c>
      <c r="I124" t="s">
        <v>632</v>
      </c>
      <c r="J124" s="3"/>
    </row>
    <row r="125" spans="1:10">
      <c r="A125" t="s">
        <v>633</v>
      </c>
      <c r="B125" t="s">
        <v>634</v>
      </c>
      <c r="C125" t="s">
        <v>635</v>
      </c>
      <c r="D125" t="s">
        <v>636</v>
      </c>
      <c r="E125" s="2">
        <f t="shared" si="3"/>
        <v>536.66666666666663</v>
      </c>
      <c r="F125" t="s">
        <v>20</v>
      </c>
      <c r="G125" t="s">
        <v>633</v>
      </c>
      <c r="I125" t="s">
        <v>637</v>
      </c>
      <c r="J125" s="3"/>
    </row>
    <row r="126" spans="1:10">
      <c r="A126" t="s">
        <v>638</v>
      </c>
      <c r="B126" t="s">
        <v>639</v>
      </c>
      <c r="C126" t="s">
        <v>640</v>
      </c>
      <c r="D126" t="s">
        <v>641</v>
      </c>
      <c r="E126" s="2">
        <f t="shared" si="3"/>
        <v>310</v>
      </c>
      <c r="F126" t="s">
        <v>20</v>
      </c>
      <c r="G126" t="s">
        <v>638</v>
      </c>
      <c r="I126" t="s">
        <v>642</v>
      </c>
      <c r="J126" s="3"/>
    </row>
    <row r="127" spans="1:10">
      <c r="A127" t="s">
        <v>643</v>
      </c>
      <c r="B127" t="s">
        <v>644</v>
      </c>
      <c r="C127" t="s">
        <v>645</v>
      </c>
      <c r="D127" t="s">
        <v>646</v>
      </c>
      <c r="E127" s="2">
        <f t="shared" si="3"/>
        <v>478</v>
      </c>
      <c r="F127" t="s">
        <v>20</v>
      </c>
      <c r="G127" t="s">
        <v>643</v>
      </c>
      <c r="I127" t="s">
        <v>632</v>
      </c>
      <c r="J127" s="3"/>
    </row>
    <row r="128" spans="1:10">
      <c r="A128" t="s">
        <v>647</v>
      </c>
      <c r="B128" t="s">
        <v>648</v>
      </c>
      <c r="C128" t="s">
        <v>649</v>
      </c>
      <c r="D128" t="s">
        <v>650</v>
      </c>
      <c r="E128" s="2">
        <f t="shared" si="3"/>
        <v>675</v>
      </c>
      <c r="F128" t="s">
        <v>20</v>
      </c>
      <c r="G128" t="s">
        <v>647</v>
      </c>
      <c r="I128" t="s">
        <v>207</v>
      </c>
      <c r="J128" s="3"/>
    </row>
    <row r="129" spans="1:10">
      <c r="A129" t="s">
        <v>651</v>
      </c>
      <c r="B129" t="s">
        <v>652</v>
      </c>
      <c r="C129" t="s">
        <v>653</v>
      </c>
      <c r="D129" t="s">
        <v>654</v>
      </c>
      <c r="E129" s="2">
        <f t="shared" si="3"/>
        <v>1108</v>
      </c>
      <c r="F129" t="s">
        <v>20</v>
      </c>
      <c r="G129" t="s">
        <v>651</v>
      </c>
      <c r="I129" t="s">
        <v>134</v>
      </c>
      <c r="J129" s="3"/>
    </row>
    <row r="130" spans="1:10">
      <c r="A130" t="s">
        <v>655</v>
      </c>
      <c r="B130" t="s">
        <v>656</v>
      </c>
      <c r="C130" t="s">
        <v>657</v>
      </c>
      <c r="D130" t="s">
        <v>658</v>
      </c>
      <c r="E130" s="2">
        <f t="shared" si="3"/>
        <v>171</v>
      </c>
      <c r="F130" t="s">
        <v>20</v>
      </c>
      <c r="G130" t="s">
        <v>655</v>
      </c>
      <c r="I130" t="s">
        <v>283</v>
      </c>
      <c r="J130" s="3"/>
    </row>
    <row r="131" spans="1:10">
      <c r="A131" t="s">
        <v>659</v>
      </c>
      <c r="B131" t="s">
        <v>660</v>
      </c>
      <c r="C131" t="s">
        <v>661</v>
      </c>
      <c r="D131" t="s">
        <v>662</v>
      </c>
      <c r="E131" s="2">
        <f t="shared" si="3"/>
        <v>937</v>
      </c>
      <c r="F131" t="s">
        <v>20</v>
      </c>
      <c r="G131" t="s">
        <v>659</v>
      </c>
      <c r="I131" t="s">
        <v>663</v>
      </c>
      <c r="J131" s="3"/>
    </row>
    <row r="132" spans="1:10">
      <c r="A132" t="s">
        <v>664</v>
      </c>
      <c r="B132" t="s">
        <v>665</v>
      </c>
      <c r="C132" t="s">
        <v>666</v>
      </c>
      <c r="D132" t="s">
        <v>667</v>
      </c>
      <c r="E132" s="2">
        <f t="shared" si="3"/>
        <v>912</v>
      </c>
      <c r="F132" t="s">
        <v>20</v>
      </c>
      <c r="G132" t="s">
        <v>664</v>
      </c>
      <c r="I132" t="s">
        <v>668</v>
      </c>
      <c r="J132" s="3"/>
    </row>
    <row r="133" spans="1:10">
      <c r="A133" t="s">
        <v>669</v>
      </c>
      <c r="B133" t="s">
        <v>670</v>
      </c>
      <c r="C133" t="s">
        <v>671</v>
      </c>
      <c r="D133" t="s">
        <v>672</v>
      </c>
      <c r="E133" s="2">
        <f t="shared" si="3"/>
        <v>533</v>
      </c>
      <c r="F133" t="s">
        <v>20</v>
      </c>
      <c r="G133" t="s">
        <v>669</v>
      </c>
      <c r="I133" t="s">
        <v>65</v>
      </c>
      <c r="J133" s="3"/>
    </row>
    <row r="134" spans="1:10">
      <c r="A134" t="s">
        <v>673</v>
      </c>
      <c r="B134" t="s">
        <v>674</v>
      </c>
      <c r="C134" t="s">
        <v>675</v>
      </c>
      <c r="D134" t="s">
        <v>676</v>
      </c>
      <c r="E134" s="2">
        <f t="shared" si="3"/>
        <v>788</v>
      </c>
      <c r="F134" t="s">
        <v>13</v>
      </c>
      <c r="G134" t="s">
        <v>673</v>
      </c>
      <c r="I134" t="s">
        <v>677</v>
      </c>
      <c r="J134" s="3"/>
    </row>
    <row r="135" spans="1:10">
      <c r="A135" t="s">
        <v>678</v>
      </c>
      <c r="B135" t="s">
        <v>679</v>
      </c>
      <c r="C135" t="s">
        <v>680</v>
      </c>
      <c r="D135" t="s">
        <v>681</v>
      </c>
      <c r="E135" s="2">
        <f t="shared" si="3"/>
        <v>1141</v>
      </c>
      <c r="F135" t="s">
        <v>20</v>
      </c>
      <c r="G135" t="s">
        <v>678</v>
      </c>
      <c r="H135" t="s">
        <v>682</v>
      </c>
      <c r="I135" t="s">
        <v>683</v>
      </c>
      <c r="J135" s="3"/>
    </row>
    <row r="136" spans="1:10">
      <c r="A136" t="s">
        <v>684</v>
      </c>
      <c r="B136" t="s">
        <v>685</v>
      </c>
      <c r="C136" t="s">
        <v>686</v>
      </c>
      <c r="D136" t="s">
        <v>687</v>
      </c>
      <c r="E136" s="2">
        <f t="shared" si="3"/>
        <v>644</v>
      </c>
      <c r="F136" t="s">
        <v>20</v>
      </c>
      <c r="G136" t="s">
        <v>684</v>
      </c>
      <c r="I136" t="s">
        <v>613</v>
      </c>
      <c r="J136" s="3"/>
    </row>
    <row r="137" spans="1:10">
      <c r="A137" t="s">
        <v>688</v>
      </c>
      <c r="B137" t="s">
        <v>689</v>
      </c>
      <c r="C137" t="s">
        <v>690</v>
      </c>
      <c r="D137" t="s">
        <v>691</v>
      </c>
      <c r="E137" s="2">
        <f t="shared" si="3"/>
        <v>608</v>
      </c>
      <c r="F137" t="s">
        <v>20</v>
      </c>
      <c r="G137" t="s">
        <v>688</v>
      </c>
      <c r="I137" t="s">
        <v>207</v>
      </c>
      <c r="J137" s="3"/>
    </row>
    <row r="138" spans="1:10">
      <c r="A138" t="s">
        <v>692</v>
      </c>
      <c r="B138" t="s">
        <v>693</v>
      </c>
      <c r="C138" t="s">
        <v>694</v>
      </c>
      <c r="D138" t="s">
        <v>695</v>
      </c>
      <c r="E138" s="2">
        <f t="shared" si="3"/>
        <v>1025</v>
      </c>
      <c r="F138" t="s">
        <v>20</v>
      </c>
      <c r="G138" t="s">
        <v>692</v>
      </c>
      <c r="I138" t="s">
        <v>134</v>
      </c>
      <c r="J138" s="3"/>
    </row>
    <row r="139" spans="1:10">
      <c r="A139" t="s">
        <v>696</v>
      </c>
      <c r="B139" t="s">
        <v>697</v>
      </c>
      <c r="C139" t="s">
        <v>698</v>
      </c>
      <c r="D139" t="s">
        <v>699</v>
      </c>
      <c r="E139" s="2">
        <f t="shared" si="3"/>
        <v>181</v>
      </c>
      <c r="F139" t="s">
        <v>20</v>
      </c>
      <c r="G139" t="s">
        <v>696</v>
      </c>
      <c r="I139" t="s">
        <v>144</v>
      </c>
      <c r="J139" s="3"/>
    </row>
    <row r="140" spans="1:10">
      <c r="A140" t="s">
        <v>700</v>
      </c>
      <c r="B140" t="s">
        <v>701</v>
      </c>
      <c r="C140" t="s">
        <v>702</v>
      </c>
      <c r="D140" t="s">
        <v>703</v>
      </c>
      <c r="E140" s="2">
        <f t="shared" si="3"/>
        <v>408</v>
      </c>
      <c r="F140" t="s">
        <v>20</v>
      </c>
      <c r="G140" t="s">
        <v>700</v>
      </c>
      <c r="I140" t="s">
        <v>604</v>
      </c>
      <c r="J140" s="3"/>
    </row>
    <row r="141" spans="1:10">
      <c r="A141" t="s">
        <v>704</v>
      </c>
      <c r="B141" t="s">
        <v>705</v>
      </c>
      <c r="C141" t="s">
        <v>706</v>
      </c>
      <c r="D141" t="s">
        <v>707</v>
      </c>
      <c r="E141" s="2">
        <f t="shared" si="3"/>
        <v>940</v>
      </c>
      <c r="F141" t="s">
        <v>20</v>
      </c>
      <c r="G141" t="s">
        <v>704</v>
      </c>
      <c r="I141" t="s">
        <v>663</v>
      </c>
      <c r="J141" s="3"/>
    </row>
    <row r="142" spans="1:10">
      <c r="A142" t="s">
        <v>708</v>
      </c>
      <c r="B142" t="s">
        <v>709</v>
      </c>
      <c r="C142" t="s">
        <v>710</v>
      </c>
      <c r="D142" t="s">
        <v>711</v>
      </c>
      <c r="E142" s="2">
        <f t="shared" si="3"/>
        <v>128</v>
      </c>
      <c r="F142" t="s">
        <v>13</v>
      </c>
      <c r="G142" t="s">
        <v>708</v>
      </c>
      <c r="I142" t="s">
        <v>712</v>
      </c>
      <c r="J142" s="3"/>
    </row>
    <row r="143" spans="1:10">
      <c r="A143" t="s">
        <v>713</v>
      </c>
      <c r="B143" t="s">
        <v>714</v>
      </c>
      <c r="C143" t="s">
        <v>715</v>
      </c>
      <c r="D143" t="s">
        <v>716</v>
      </c>
      <c r="E143" s="2">
        <f t="shared" si="3"/>
        <v>632</v>
      </c>
      <c r="F143" t="s">
        <v>13</v>
      </c>
      <c r="G143" t="s">
        <v>713</v>
      </c>
      <c r="I143" t="s">
        <v>717</v>
      </c>
      <c r="J143" s="3"/>
    </row>
    <row r="144" spans="1:10">
      <c r="A144" t="s">
        <v>718</v>
      </c>
      <c r="B144" t="s">
        <v>719</v>
      </c>
      <c r="C144" t="s">
        <v>720</v>
      </c>
      <c r="D144" t="s">
        <v>721</v>
      </c>
      <c r="E144" s="2">
        <f t="shared" si="3"/>
        <v>404</v>
      </c>
      <c r="F144" t="s">
        <v>13</v>
      </c>
      <c r="G144" t="s">
        <v>718</v>
      </c>
      <c r="H144" t="s">
        <v>722</v>
      </c>
      <c r="I144" t="s">
        <v>723</v>
      </c>
      <c r="J144" s="3"/>
    </row>
    <row r="145" spans="1:10">
      <c r="A145" t="s">
        <v>724</v>
      </c>
      <c r="B145" t="s">
        <v>725</v>
      </c>
      <c r="C145" t="s">
        <v>726</v>
      </c>
      <c r="D145" t="s">
        <v>727</v>
      </c>
      <c r="E145" s="2">
        <f t="shared" si="3"/>
        <v>397</v>
      </c>
      <c r="F145" t="s">
        <v>13</v>
      </c>
      <c r="G145" t="s">
        <v>724</v>
      </c>
      <c r="I145" t="s">
        <v>728</v>
      </c>
      <c r="J145" s="3"/>
    </row>
    <row r="146" spans="1:10">
      <c r="A146" t="s">
        <v>729</v>
      </c>
      <c r="C146" t="s">
        <v>730</v>
      </c>
      <c r="D146" t="s">
        <v>731</v>
      </c>
      <c r="E146" s="2">
        <f t="shared" si="3"/>
        <v>55</v>
      </c>
      <c r="F146" t="s">
        <v>20</v>
      </c>
      <c r="G146" t="s">
        <v>729</v>
      </c>
      <c r="I146" t="s">
        <v>732</v>
      </c>
      <c r="J146" s="3"/>
    </row>
    <row r="147" spans="1:10">
      <c r="A147" t="s">
        <v>733</v>
      </c>
      <c r="B147" t="s">
        <v>734</v>
      </c>
      <c r="C147" t="s">
        <v>735</v>
      </c>
      <c r="D147" t="s">
        <v>736</v>
      </c>
      <c r="E147" s="2">
        <f t="shared" si="3"/>
        <v>992</v>
      </c>
      <c r="F147" t="s">
        <v>20</v>
      </c>
      <c r="G147" t="s">
        <v>733</v>
      </c>
      <c r="I147" t="s">
        <v>622</v>
      </c>
      <c r="J147" s="3"/>
    </row>
    <row r="148" spans="1:10">
      <c r="A148" t="s">
        <v>737</v>
      </c>
      <c r="B148" t="s">
        <v>738</v>
      </c>
      <c r="C148" t="s">
        <v>739</v>
      </c>
      <c r="D148" t="s">
        <v>740</v>
      </c>
      <c r="E148" s="2">
        <f t="shared" si="3"/>
        <v>280</v>
      </c>
      <c r="F148" t="s">
        <v>20</v>
      </c>
      <c r="G148" t="s">
        <v>737</v>
      </c>
      <c r="I148" t="s">
        <v>741</v>
      </c>
      <c r="J148" s="3"/>
    </row>
    <row r="149" spans="1:10">
      <c r="A149" t="s">
        <v>742</v>
      </c>
      <c r="B149" t="s">
        <v>743</v>
      </c>
      <c r="C149" t="s">
        <v>744</v>
      </c>
      <c r="D149" t="s">
        <v>745</v>
      </c>
      <c r="E149" s="2">
        <f t="shared" si="3"/>
        <v>259</v>
      </c>
      <c r="F149" t="s">
        <v>20</v>
      </c>
      <c r="G149" t="s">
        <v>742</v>
      </c>
      <c r="I149" t="s">
        <v>746</v>
      </c>
      <c r="J149" s="3"/>
    </row>
    <row r="150" spans="1:10">
      <c r="A150" t="s">
        <v>747</v>
      </c>
      <c r="B150" t="s">
        <v>748</v>
      </c>
      <c r="C150" t="s">
        <v>749</v>
      </c>
      <c r="D150" t="s">
        <v>750</v>
      </c>
      <c r="E150" s="2">
        <f t="shared" si="3"/>
        <v>117</v>
      </c>
      <c r="F150" t="s">
        <v>13</v>
      </c>
      <c r="G150" t="s">
        <v>751</v>
      </c>
      <c r="I150" t="s">
        <v>752</v>
      </c>
      <c r="J150" s="3"/>
    </row>
    <row r="151" spans="1:10">
      <c r="A151" t="s">
        <v>753</v>
      </c>
      <c r="C151" t="s">
        <v>754</v>
      </c>
      <c r="D151" t="s">
        <v>755</v>
      </c>
      <c r="E151" s="2">
        <f t="shared" si="3"/>
        <v>72</v>
      </c>
      <c r="F151" t="s">
        <v>13</v>
      </c>
      <c r="G151" t="s">
        <v>753</v>
      </c>
      <c r="I151" t="s">
        <v>65</v>
      </c>
      <c r="J151" s="3"/>
    </row>
    <row r="152" spans="1:10">
      <c r="A152" t="s">
        <v>756</v>
      </c>
      <c r="B152" t="s">
        <v>757</v>
      </c>
      <c r="C152" t="s">
        <v>758</v>
      </c>
      <c r="D152" t="s">
        <v>759</v>
      </c>
      <c r="E152" s="2">
        <f t="shared" si="3"/>
        <v>1426</v>
      </c>
      <c r="F152" t="s">
        <v>20</v>
      </c>
      <c r="G152" t="s">
        <v>756</v>
      </c>
      <c r="I152" t="s">
        <v>191</v>
      </c>
      <c r="J152" s="3"/>
    </row>
    <row r="153" spans="1:10">
      <c r="A153" t="s">
        <v>760</v>
      </c>
      <c r="B153" t="s">
        <v>761</v>
      </c>
      <c r="C153" t="s">
        <v>762</v>
      </c>
      <c r="D153" t="s">
        <v>763</v>
      </c>
      <c r="E153" s="2">
        <f t="shared" si="3"/>
        <v>104</v>
      </c>
      <c r="F153" t="s">
        <v>20</v>
      </c>
      <c r="G153" t="s">
        <v>764</v>
      </c>
      <c r="H153" t="s">
        <v>765</v>
      </c>
      <c r="I153" t="s">
        <v>766</v>
      </c>
      <c r="J153" s="3"/>
    </row>
    <row r="154" spans="1:10">
      <c r="A154" t="s">
        <v>767</v>
      </c>
      <c r="B154" t="s">
        <v>768</v>
      </c>
      <c r="C154" t="s">
        <v>769</v>
      </c>
      <c r="D154" t="s">
        <v>770</v>
      </c>
      <c r="E154" s="2">
        <f t="shared" si="3"/>
        <v>471</v>
      </c>
      <c r="F154" t="s">
        <v>20</v>
      </c>
      <c r="G154" t="s">
        <v>767</v>
      </c>
      <c r="I154" t="s">
        <v>604</v>
      </c>
      <c r="J154" s="3"/>
    </row>
    <row r="155" spans="1:10">
      <c r="A155" t="s">
        <v>771</v>
      </c>
      <c r="B155" t="s">
        <v>772</v>
      </c>
      <c r="C155" t="s">
        <v>773</v>
      </c>
      <c r="D155" t="s">
        <v>774</v>
      </c>
      <c r="E155" s="2">
        <f t="shared" si="3"/>
        <v>635</v>
      </c>
      <c r="F155" t="s">
        <v>20</v>
      </c>
      <c r="G155" t="s">
        <v>771</v>
      </c>
      <c r="I155" t="s">
        <v>775</v>
      </c>
      <c r="J155" s="3"/>
    </row>
    <row r="156" spans="1:10">
      <c r="A156" t="s">
        <v>776</v>
      </c>
      <c r="B156" t="s">
        <v>777</v>
      </c>
      <c r="C156" t="s">
        <v>778</v>
      </c>
      <c r="D156" t="s">
        <v>779</v>
      </c>
      <c r="E156" s="2">
        <f t="shared" si="3"/>
        <v>462</v>
      </c>
      <c r="F156" t="s">
        <v>20</v>
      </c>
      <c r="G156" t="s">
        <v>776</v>
      </c>
      <c r="I156" t="s">
        <v>780</v>
      </c>
      <c r="J156" s="3"/>
    </row>
    <row r="157" spans="1:10">
      <c r="A157" t="s">
        <v>781</v>
      </c>
      <c r="B157" t="s">
        <v>782</v>
      </c>
      <c r="C157" t="s">
        <v>783</v>
      </c>
      <c r="D157" t="s">
        <v>784</v>
      </c>
      <c r="E157" s="2">
        <f t="shared" si="3"/>
        <v>783</v>
      </c>
      <c r="F157" t="s">
        <v>20</v>
      </c>
      <c r="G157" t="s">
        <v>781</v>
      </c>
      <c r="I157" t="s">
        <v>176</v>
      </c>
      <c r="J157" s="3"/>
    </row>
    <row r="158" spans="1:10">
      <c r="A158" t="s">
        <v>785</v>
      </c>
      <c r="C158" t="s">
        <v>786</v>
      </c>
      <c r="D158" t="s">
        <v>787</v>
      </c>
      <c r="E158" s="2" t="e">
        <f t="shared" si="3"/>
        <v>#VALUE!</v>
      </c>
      <c r="F158" t="s">
        <v>13</v>
      </c>
      <c r="G158" t="s">
        <v>785</v>
      </c>
      <c r="I158" t="s">
        <v>144</v>
      </c>
      <c r="J158" s="3"/>
    </row>
    <row r="159" spans="1:10">
      <c r="A159" t="s">
        <v>788</v>
      </c>
      <c r="C159" t="s">
        <v>789</v>
      </c>
      <c r="D159" t="s">
        <v>790</v>
      </c>
      <c r="E159" s="2">
        <f t="shared" si="3"/>
        <v>383.33333333333331</v>
      </c>
      <c r="F159" t="s">
        <v>20</v>
      </c>
      <c r="G159" t="s">
        <v>788</v>
      </c>
      <c r="I159" t="s">
        <v>791</v>
      </c>
      <c r="J159" s="3"/>
    </row>
    <row r="160" spans="1:10">
      <c r="A160" t="s">
        <v>792</v>
      </c>
      <c r="B160" t="s">
        <v>793</v>
      </c>
      <c r="C160" t="s">
        <v>794</v>
      </c>
      <c r="D160" t="s">
        <v>795</v>
      </c>
      <c r="E160" s="2">
        <f t="shared" si="3"/>
        <v>516</v>
      </c>
      <c r="F160" t="s">
        <v>13</v>
      </c>
      <c r="G160" t="s">
        <v>792</v>
      </c>
      <c r="I160" t="s">
        <v>796</v>
      </c>
      <c r="J160" s="3"/>
    </row>
    <row r="161" spans="1:10">
      <c r="A161" t="s">
        <v>797</v>
      </c>
      <c r="B161" t="s">
        <v>798</v>
      </c>
      <c r="C161" t="s">
        <v>799</v>
      </c>
      <c r="D161" t="s">
        <v>800</v>
      </c>
      <c r="E161" s="2">
        <f t="shared" si="3"/>
        <v>1099</v>
      </c>
      <c r="F161" t="s">
        <v>20</v>
      </c>
      <c r="G161" t="s">
        <v>797</v>
      </c>
      <c r="I161" t="s">
        <v>801</v>
      </c>
      <c r="J161" s="3"/>
    </row>
    <row r="162" spans="1:10">
      <c r="A162" t="s">
        <v>802</v>
      </c>
      <c r="B162" t="s">
        <v>803</v>
      </c>
      <c r="C162" t="s">
        <v>804</v>
      </c>
      <c r="D162" t="s">
        <v>805</v>
      </c>
      <c r="E162" s="2">
        <f t="shared" si="3"/>
        <v>547</v>
      </c>
      <c r="F162" t="s">
        <v>20</v>
      </c>
      <c r="G162" t="s">
        <v>802</v>
      </c>
      <c r="I162" t="s">
        <v>806</v>
      </c>
      <c r="J162" s="3"/>
    </row>
    <row r="163" spans="1:10">
      <c r="A163" t="s">
        <v>807</v>
      </c>
      <c r="B163" t="s">
        <v>808</v>
      </c>
      <c r="C163" t="s">
        <v>809</v>
      </c>
      <c r="D163" t="s">
        <v>810</v>
      </c>
      <c r="E163" s="2">
        <f t="shared" si="3"/>
        <v>608</v>
      </c>
      <c r="F163" t="s">
        <v>20</v>
      </c>
      <c r="G163" t="s">
        <v>807</v>
      </c>
      <c r="I163" t="s">
        <v>775</v>
      </c>
      <c r="J163" s="3"/>
    </row>
    <row r="164" spans="1:10">
      <c r="A164" t="s">
        <v>811</v>
      </c>
      <c r="B164" t="s">
        <v>812</v>
      </c>
      <c r="C164" t="s">
        <v>813</v>
      </c>
      <c r="D164" t="s">
        <v>814</v>
      </c>
      <c r="E164" s="2">
        <f t="shared" ref="E164:E227" si="4">((D164-C164)+1)/3-1</f>
        <v>1001</v>
      </c>
      <c r="F164" t="s">
        <v>20</v>
      </c>
      <c r="G164" t="s">
        <v>811</v>
      </c>
      <c r="I164" t="s">
        <v>815</v>
      </c>
      <c r="J164" s="3"/>
    </row>
    <row r="165" spans="1:10">
      <c r="A165" t="s">
        <v>816</v>
      </c>
      <c r="B165" t="s">
        <v>817</v>
      </c>
      <c r="C165" t="s">
        <v>818</v>
      </c>
      <c r="D165" t="s">
        <v>819</v>
      </c>
      <c r="E165" s="2">
        <f t="shared" si="4"/>
        <v>951</v>
      </c>
      <c r="F165" t="s">
        <v>20</v>
      </c>
      <c r="G165" t="s">
        <v>816</v>
      </c>
      <c r="I165" t="s">
        <v>65</v>
      </c>
      <c r="J165" s="3"/>
    </row>
    <row r="166" spans="1:10">
      <c r="A166" t="s">
        <v>820</v>
      </c>
      <c r="B166" t="s">
        <v>821</v>
      </c>
      <c r="C166" t="s">
        <v>822</v>
      </c>
      <c r="D166" t="s">
        <v>823</v>
      </c>
      <c r="E166" s="2">
        <f t="shared" si="4"/>
        <v>464</v>
      </c>
      <c r="F166" t="s">
        <v>20</v>
      </c>
      <c r="G166" t="s">
        <v>820</v>
      </c>
      <c r="I166" t="s">
        <v>824</v>
      </c>
      <c r="J166" s="3"/>
    </row>
    <row r="167" spans="1:10">
      <c r="A167" t="s">
        <v>825</v>
      </c>
      <c r="B167" t="s">
        <v>826</v>
      </c>
      <c r="C167" t="s">
        <v>827</v>
      </c>
      <c r="D167" t="s">
        <v>828</v>
      </c>
      <c r="E167" s="2">
        <f t="shared" si="4"/>
        <v>441</v>
      </c>
      <c r="F167" t="s">
        <v>20</v>
      </c>
      <c r="G167" t="s">
        <v>825</v>
      </c>
      <c r="I167" t="s">
        <v>829</v>
      </c>
      <c r="J167" s="3"/>
    </row>
    <row r="168" spans="1:10">
      <c r="A168" t="s">
        <v>830</v>
      </c>
      <c r="B168" t="s">
        <v>831</v>
      </c>
      <c r="C168" t="s">
        <v>832</v>
      </c>
      <c r="D168" t="s">
        <v>833</v>
      </c>
      <c r="E168" s="2">
        <f t="shared" si="4"/>
        <v>769</v>
      </c>
      <c r="F168" t="s">
        <v>20</v>
      </c>
      <c r="G168" t="s">
        <v>830</v>
      </c>
      <c r="I168" t="s">
        <v>207</v>
      </c>
      <c r="J168" s="3"/>
    </row>
    <row r="169" spans="1:10">
      <c r="A169" t="s">
        <v>834</v>
      </c>
      <c r="B169" t="s">
        <v>835</v>
      </c>
      <c r="C169" t="s">
        <v>836</v>
      </c>
      <c r="D169" t="s">
        <v>837</v>
      </c>
      <c r="E169" s="2">
        <f t="shared" si="4"/>
        <v>1097</v>
      </c>
      <c r="F169" t="s">
        <v>20</v>
      </c>
      <c r="G169" t="s">
        <v>834</v>
      </c>
      <c r="I169" t="s">
        <v>134</v>
      </c>
      <c r="J169" s="3"/>
    </row>
    <row r="170" spans="1:10">
      <c r="A170" t="s">
        <v>838</v>
      </c>
      <c r="B170" t="s">
        <v>839</v>
      </c>
      <c r="C170" t="s">
        <v>840</v>
      </c>
      <c r="D170" t="s">
        <v>841</v>
      </c>
      <c r="E170" s="2">
        <f t="shared" si="4"/>
        <v>393</v>
      </c>
      <c r="F170" t="s">
        <v>20</v>
      </c>
      <c r="G170" t="s">
        <v>838</v>
      </c>
      <c r="I170" t="s">
        <v>842</v>
      </c>
      <c r="J170" s="3"/>
    </row>
    <row r="171" spans="1:10">
      <c r="A171" t="s">
        <v>843</v>
      </c>
      <c r="B171" t="s">
        <v>844</v>
      </c>
      <c r="C171" t="s">
        <v>845</v>
      </c>
      <c r="D171" t="s">
        <v>846</v>
      </c>
      <c r="E171" s="2" t="e">
        <f t="shared" si="4"/>
        <v>#VALUE!</v>
      </c>
      <c r="F171" t="s">
        <v>13</v>
      </c>
      <c r="G171" t="s">
        <v>843</v>
      </c>
      <c r="I171" t="s">
        <v>847</v>
      </c>
      <c r="J171" s="3"/>
    </row>
    <row r="172" spans="1:10">
      <c r="A172" t="s">
        <v>848</v>
      </c>
      <c r="B172" t="s">
        <v>849</v>
      </c>
      <c r="C172" t="s">
        <v>850</v>
      </c>
      <c r="D172" t="s">
        <v>851</v>
      </c>
      <c r="E172" s="2">
        <f t="shared" si="4"/>
        <v>301</v>
      </c>
      <c r="F172" t="s">
        <v>20</v>
      </c>
      <c r="G172" t="s">
        <v>848</v>
      </c>
      <c r="I172" t="s">
        <v>129</v>
      </c>
      <c r="J172" s="3"/>
    </row>
    <row r="173" spans="1:10">
      <c r="A173" t="s">
        <v>852</v>
      </c>
      <c r="B173" t="s">
        <v>853</v>
      </c>
      <c r="C173" t="s">
        <v>854</v>
      </c>
      <c r="D173" t="s">
        <v>855</v>
      </c>
      <c r="E173" s="2" t="e">
        <f t="shared" si="4"/>
        <v>#VALUE!</v>
      </c>
      <c r="F173" t="s">
        <v>13</v>
      </c>
      <c r="G173" t="s">
        <v>852</v>
      </c>
      <c r="I173" t="s">
        <v>847</v>
      </c>
      <c r="J173" s="3"/>
    </row>
    <row r="174" spans="1:10">
      <c r="A174" t="s">
        <v>856</v>
      </c>
      <c r="B174" t="s">
        <v>857</v>
      </c>
      <c r="C174" t="s">
        <v>858</v>
      </c>
      <c r="D174" t="s">
        <v>859</v>
      </c>
      <c r="E174" s="2">
        <f t="shared" si="4"/>
        <v>712</v>
      </c>
      <c r="F174" t="s">
        <v>13</v>
      </c>
      <c r="G174" t="s">
        <v>856</v>
      </c>
      <c r="I174" t="s">
        <v>207</v>
      </c>
      <c r="J174" s="3"/>
    </row>
    <row r="175" spans="1:10">
      <c r="A175" t="s">
        <v>860</v>
      </c>
      <c r="B175" t="s">
        <v>861</v>
      </c>
      <c r="C175" t="s">
        <v>862</v>
      </c>
      <c r="D175" t="s">
        <v>863</v>
      </c>
      <c r="E175" s="2">
        <f t="shared" si="4"/>
        <v>105</v>
      </c>
      <c r="F175" t="s">
        <v>13</v>
      </c>
      <c r="G175" t="s">
        <v>860</v>
      </c>
      <c r="I175" t="s">
        <v>65</v>
      </c>
      <c r="J175" s="3"/>
    </row>
    <row r="176" spans="1:10">
      <c r="A176" t="s">
        <v>864</v>
      </c>
      <c r="B176" t="s">
        <v>865</v>
      </c>
      <c r="C176" t="s">
        <v>866</v>
      </c>
      <c r="D176" t="s">
        <v>867</v>
      </c>
      <c r="E176" s="2">
        <f t="shared" si="4"/>
        <v>593</v>
      </c>
      <c r="F176" t="s">
        <v>13</v>
      </c>
      <c r="G176" t="s">
        <v>864</v>
      </c>
      <c r="I176" t="s">
        <v>868</v>
      </c>
      <c r="J176" s="3"/>
    </row>
    <row r="177" spans="1:10">
      <c r="A177" t="s">
        <v>869</v>
      </c>
      <c r="B177" t="s">
        <v>870</v>
      </c>
      <c r="C177" t="s">
        <v>871</v>
      </c>
      <c r="D177" t="s">
        <v>872</v>
      </c>
      <c r="E177" s="2">
        <f t="shared" si="4"/>
        <v>427</v>
      </c>
      <c r="F177" t="s">
        <v>13</v>
      </c>
      <c r="G177" t="s">
        <v>869</v>
      </c>
      <c r="I177" t="s">
        <v>873</v>
      </c>
      <c r="J177" s="3"/>
    </row>
    <row r="178" spans="1:10">
      <c r="A178" t="s">
        <v>874</v>
      </c>
      <c r="B178" t="s">
        <v>875</v>
      </c>
      <c r="C178" t="s">
        <v>876</v>
      </c>
      <c r="D178" t="s">
        <v>877</v>
      </c>
      <c r="E178" s="2">
        <f t="shared" si="4"/>
        <v>617</v>
      </c>
      <c r="F178" t="s">
        <v>13</v>
      </c>
      <c r="G178" t="s">
        <v>874</v>
      </c>
      <c r="I178" t="s">
        <v>878</v>
      </c>
      <c r="J178" s="3"/>
    </row>
    <row r="179" spans="1:10">
      <c r="A179" t="s">
        <v>879</v>
      </c>
      <c r="B179" t="s">
        <v>880</v>
      </c>
      <c r="C179" t="s">
        <v>881</v>
      </c>
      <c r="D179" t="s">
        <v>882</v>
      </c>
      <c r="E179" s="2">
        <f t="shared" si="4"/>
        <v>1095</v>
      </c>
      <c r="F179" t="s">
        <v>13</v>
      </c>
      <c r="G179" t="s">
        <v>879</v>
      </c>
      <c r="I179" t="s">
        <v>632</v>
      </c>
      <c r="J179" s="3"/>
    </row>
    <row r="180" spans="1:10">
      <c r="A180" t="s">
        <v>883</v>
      </c>
      <c r="B180" t="s">
        <v>884</v>
      </c>
      <c r="C180" t="s">
        <v>885</v>
      </c>
      <c r="D180" t="s">
        <v>886</v>
      </c>
      <c r="E180" s="2">
        <f t="shared" si="4"/>
        <v>376</v>
      </c>
      <c r="F180" t="s">
        <v>13</v>
      </c>
      <c r="G180" t="s">
        <v>883</v>
      </c>
      <c r="I180" t="s">
        <v>604</v>
      </c>
      <c r="J180" s="3"/>
    </row>
    <row r="181" spans="1:10">
      <c r="A181" t="s">
        <v>887</v>
      </c>
      <c r="B181" t="s">
        <v>888</v>
      </c>
      <c r="C181" t="s">
        <v>889</v>
      </c>
      <c r="D181" t="s">
        <v>890</v>
      </c>
      <c r="E181" s="2">
        <f t="shared" si="4"/>
        <v>704</v>
      </c>
      <c r="F181" t="s">
        <v>20</v>
      </c>
      <c r="G181" t="s">
        <v>887</v>
      </c>
      <c r="I181" t="s">
        <v>891</v>
      </c>
      <c r="J181" s="3"/>
    </row>
    <row r="182" spans="1:10">
      <c r="A182" t="s">
        <v>892</v>
      </c>
      <c r="B182" t="s">
        <v>893</v>
      </c>
      <c r="C182" t="s">
        <v>894</v>
      </c>
      <c r="D182" t="s">
        <v>895</v>
      </c>
      <c r="E182" s="2">
        <f t="shared" si="4"/>
        <v>784</v>
      </c>
      <c r="F182" t="s">
        <v>20</v>
      </c>
      <c r="G182" t="s">
        <v>892</v>
      </c>
      <c r="I182" t="s">
        <v>186</v>
      </c>
      <c r="J182" s="3"/>
    </row>
    <row r="183" spans="1:10">
      <c r="A183" t="s">
        <v>896</v>
      </c>
      <c r="B183" t="s">
        <v>897</v>
      </c>
      <c r="C183" t="s">
        <v>898</v>
      </c>
      <c r="D183" t="s">
        <v>899</v>
      </c>
      <c r="E183" s="2">
        <f t="shared" si="4"/>
        <v>955</v>
      </c>
      <c r="F183" t="s">
        <v>13</v>
      </c>
      <c r="G183" t="s">
        <v>896</v>
      </c>
      <c r="I183" t="s">
        <v>900</v>
      </c>
      <c r="J183" s="3"/>
    </row>
    <row r="184" spans="1:10">
      <c r="A184" t="s">
        <v>901</v>
      </c>
      <c r="B184" t="s">
        <v>902</v>
      </c>
      <c r="C184" t="s">
        <v>903</v>
      </c>
      <c r="D184" t="s">
        <v>904</v>
      </c>
      <c r="E184" s="2">
        <f t="shared" si="4"/>
        <v>424</v>
      </c>
      <c r="F184" t="s">
        <v>13</v>
      </c>
      <c r="G184" t="s">
        <v>901</v>
      </c>
      <c r="I184" t="s">
        <v>806</v>
      </c>
      <c r="J184" s="3"/>
    </row>
    <row r="185" spans="1:10">
      <c r="A185" t="s">
        <v>905</v>
      </c>
      <c r="B185" t="s">
        <v>906</v>
      </c>
      <c r="C185" t="s">
        <v>907</v>
      </c>
      <c r="D185" t="s">
        <v>908</v>
      </c>
      <c r="E185" s="2">
        <f t="shared" si="4"/>
        <v>494</v>
      </c>
      <c r="F185" t="s">
        <v>13</v>
      </c>
      <c r="G185" t="s">
        <v>905</v>
      </c>
      <c r="I185" t="s">
        <v>632</v>
      </c>
      <c r="J185" s="3"/>
    </row>
    <row r="186" spans="1:10">
      <c r="A186" t="s">
        <v>909</v>
      </c>
      <c r="B186" t="s">
        <v>910</v>
      </c>
      <c r="C186" t="s">
        <v>911</v>
      </c>
      <c r="D186" t="s">
        <v>912</v>
      </c>
      <c r="E186" s="2">
        <f t="shared" si="4"/>
        <v>232</v>
      </c>
      <c r="F186" t="s">
        <v>13</v>
      </c>
      <c r="G186" t="s">
        <v>909</v>
      </c>
      <c r="I186" t="s">
        <v>913</v>
      </c>
      <c r="J186" s="3"/>
    </row>
    <row r="187" spans="1:10">
      <c r="A187" t="s">
        <v>914</v>
      </c>
      <c r="B187" t="s">
        <v>915</v>
      </c>
      <c r="C187" t="s">
        <v>916</v>
      </c>
      <c r="D187" t="s">
        <v>917</v>
      </c>
      <c r="E187" s="2">
        <f t="shared" si="4"/>
        <v>267</v>
      </c>
      <c r="F187" t="s">
        <v>13</v>
      </c>
      <c r="G187" t="s">
        <v>914</v>
      </c>
      <c r="I187" t="s">
        <v>65</v>
      </c>
      <c r="J187" s="3"/>
    </row>
    <row r="188" spans="1:10">
      <c r="A188" t="s">
        <v>918</v>
      </c>
      <c r="B188" t="s">
        <v>919</v>
      </c>
      <c r="C188" t="s">
        <v>920</v>
      </c>
      <c r="D188" t="s">
        <v>921</v>
      </c>
      <c r="E188" s="2">
        <f t="shared" si="4"/>
        <v>474</v>
      </c>
      <c r="F188" t="s">
        <v>13</v>
      </c>
      <c r="G188" t="s">
        <v>918</v>
      </c>
      <c r="I188" t="s">
        <v>780</v>
      </c>
      <c r="J188" s="3"/>
    </row>
    <row r="189" spans="1:10">
      <c r="A189" t="s">
        <v>922</v>
      </c>
      <c r="B189" t="s">
        <v>923</v>
      </c>
      <c r="C189" t="s">
        <v>924</v>
      </c>
      <c r="D189" t="s">
        <v>925</v>
      </c>
      <c r="E189" s="2">
        <f t="shared" si="4"/>
        <v>920</v>
      </c>
      <c r="F189" t="s">
        <v>13</v>
      </c>
      <c r="G189" t="s">
        <v>922</v>
      </c>
      <c r="I189" t="s">
        <v>926</v>
      </c>
      <c r="J189" s="3"/>
    </row>
    <row r="190" spans="1:10">
      <c r="A190" t="s">
        <v>927</v>
      </c>
      <c r="C190" t="s">
        <v>928</v>
      </c>
      <c r="D190" t="s">
        <v>929</v>
      </c>
      <c r="E190" s="2">
        <f t="shared" si="4"/>
        <v>40</v>
      </c>
      <c r="F190" t="s">
        <v>20</v>
      </c>
      <c r="G190" t="s">
        <v>927</v>
      </c>
      <c r="I190" t="s">
        <v>930</v>
      </c>
      <c r="J190" s="3"/>
    </row>
    <row r="191" spans="1:10">
      <c r="A191" t="s">
        <v>931</v>
      </c>
      <c r="B191" t="s">
        <v>932</v>
      </c>
      <c r="C191" t="s">
        <v>933</v>
      </c>
      <c r="D191" t="s">
        <v>934</v>
      </c>
      <c r="E191" s="2">
        <f t="shared" si="4"/>
        <v>328</v>
      </c>
      <c r="F191" t="s">
        <v>20</v>
      </c>
      <c r="G191" t="s">
        <v>931</v>
      </c>
      <c r="I191" t="s">
        <v>935</v>
      </c>
      <c r="J191" s="3"/>
    </row>
    <row r="192" spans="1:10">
      <c r="A192" t="s">
        <v>936</v>
      </c>
      <c r="B192" t="s">
        <v>937</v>
      </c>
      <c r="C192" t="s">
        <v>938</v>
      </c>
      <c r="D192" t="s">
        <v>939</v>
      </c>
      <c r="E192" s="2">
        <f t="shared" si="4"/>
        <v>129</v>
      </c>
      <c r="F192" t="s">
        <v>20</v>
      </c>
      <c r="G192" t="s">
        <v>936</v>
      </c>
      <c r="I192" t="s">
        <v>766</v>
      </c>
      <c r="J192" s="3"/>
    </row>
    <row r="193" spans="1:10">
      <c r="A193" t="s">
        <v>940</v>
      </c>
      <c r="B193" t="s">
        <v>941</v>
      </c>
      <c r="C193" t="s">
        <v>942</v>
      </c>
      <c r="D193" t="s">
        <v>943</v>
      </c>
      <c r="E193" s="2">
        <f t="shared" si="4"/>
        <v>323</v>
      </c>
      <c r="F193" t="s">
        <v>20</v>
      </c>
      <c r="G193" t="s">
        <v>940</v>
      </c>
      <c r="I193" t="s">
        <v>944</v>
      </c>
      <c r="J193" s="3"/>
    </row>
    <row r="194" spans="1:10">
      <c r="A194" t="s">
        <v>945</v>
      </c>
      <c r="B194" t="s">
        <v>946</v>
      </c>
      <c r="C194" t="s">
        <v>947</v>
      </c>
      <c r="D194" t="s">
        <v>948</v>
      </c>
      <c r="E194" s="2">
        <f t="shared" si="4"/>
        <v>239</v>
      </c>
      <c r="F194" t="s">
        <v>13</v>
      </c>
      <c r="G194" t="s">
        <v>945</v>
      </c>
      <c r="I194" t="s">
        <v>949</v>
      </c>
      <c r="J194" s="3"/>
    </row>
    <row r="195" spans="1:10">
      <c r="A195" t="s">
        <v>950</v>
      </c>
      <c r="B195" t="s">
        <v>951</v>
      </c>
      <c r="C195" t="s">
        <v>952</v>
      </c>
      <c r="D195" t="s">
        <v>953</v>
      </c>
      <c r="E195" s="2">
        <f t="shared" si="4"/>
        <v>418</v>
      </c>
      <c r="F195" t="s">
        <v>13</v>
      </c>
      <c r="G195" t="s">
        <v>950</v>
      </c>
      <c r="I195" t="s">
        <v>954</v>
      </c>
      <c r="J195" s="3"/>
    </row>
    <row r="196" spans="1:10">
      <c r="A196" t="s">
        <v>955</v>
      </c>
      <c r="B196" t="s">
        <v>956</v>
      </c>
      <c r="C196" t="s">
        <v>957</v>
      </c>
      <c r="D196" t="s">
        <v>958</v>
      </c>
      <c r="E196" s="2">
        <f t="shared" si="4"/>
        <v>413</v>
      </c>
      <c r="F196" t="s">
        <v>13</v>
      </c>
      <c r="G196" t="s">
        <v>955</v>
      </c>
      <c r="I196" t="s">
        <v>954</v>
      </c>
      <c r="J196" s="3"/>
    </row>
    <row r="197" spans="1:10">
      <c r="A197" t="s">
        <v>959</v>
      </c>
      <c r="B197" t="s">
        <v>960</v>
      </c>
      <c r="C197" t="s">
        <v>961</v>
      </c>
      <c r="D197" t="s">
        <v>962</v>
      </c>
      <c r="E197" s="2">
        <f t="shared" si="4"/>
        <v>364</v>
      </c>
      <c r="F197" t="s">
        <v>13</v>
      </c>
      <c r="G197" t="s">
        <v>959</v>
      </c>
      <c r="I197" t="s">
        <v>332</v>
      </c>
      <c r="J197" s="3"/>
    </row>
    <row r="198" spans="1:10">
      <c r="A198" t="s">
        <v>963</v>
      </c>
      <c r="B198" t="s">
        <v>964</v>
      </c>
      <c r="C198" t="s">
        <v>965</v>
      </c>
      <c r="D198" t="s">
        <v>966</v>
      </c>
      <c r="E198" s="2">
        <f t="shared" si="4"/>
        <v>438</v>
      </c>
      <c r="F198" t="s">
        <v>13</v>
      </c>
      <c r="G198" t="s">
        <v>963</v>
      </c>
      <c r="I198" t="s">
        <v>323</v>
      </c>
      <c r="J198" s="3"/>
    </row>
    <row r="199" spans="1:10">
      <c r="A199" t="s">
        <v>967</v>
      </c>
      <c r="B199" t="s">
        <v>968</v>
      </c>
      <c r="C199" t="s">
        <v>969</v>
      </c>
      <c r="D199" t="s">
        <v>970</v>
      </c>
      <c r="E199" s="2">
        <f t="shared" si="4"/>
        <v>452</v>
      </c>
      <c r="F199" t="s">
        <v>13</v>
      </c>
      <c r="G199" t="s">
        <v>967</v>
      </c>
      <c r="I199" t="s">
        <v>971</v>
      </c>
      <c r="J199" s="3"/>
    </row>
    <row r="200" spans="1:10">
      <c r="A200" t="s">
        <v>972</v>
      </c>
      <c r="B200" t="s">
        <v>973</v>
      </c>
      <c r="C200" t="s">
        <v>974</v>
      </c>
      <c r="D200" t="s">
        <v>975</v>
      </c>
      <c r="E200" s="2">
        <f t="shared" si="4"/>
        <v>317</v>
      </c>
      <c r="F200" t="s">
        <v>20</v>
      </c>
      <c r="G200" t="s">
        <v>972</v>
      </c>
      <c r="I200" t="s">
        <v>65</v>
      </c>
      <c r="J200" s="3"/>
    </row>
    <row r="201" spans="1:10">
      <c r="A201" t="s">
        <v>976</v>
      </c>
      <c r="B201" t="s">
        <v>977</v>
      </c>
      <c r="C201" t="s">
        <v>978</v>
      </c>
      <c r="D201" t="s">
        <v>979</v>
      </c>
      <c r="E201" s="2">
        <f t="shared" si="4"/>
        <v>277</v>
      </c>
      <c r="F201" t="s">
        <v>20</v>
      </c>
      <c r="G201" t="s">
        <v>976</v>
      </c>
      <c r="I201" t="s">
        <v>980</v>
      </c>
      <c r="J201" s="3"/>
    </row>
    <row r="202" spans="1:10">
      <c r="A202" t="s">
        <v>981</v>
      </c>
      <c r="B202" t="s">
        <v>982</v>
      </c>
      <c r="C202" t="s">
        <v>983</v>
      </c>
      <c r="D202" t="s">
        <v>984</v>
      </c>
      <c r="E202" s="2">
        <f t="shared" si="4"/>
        <v>464</v>
      </c>
      <c r="F202" t="s">
        <v>13</v>
      </c>
      <c r="G202" t="s">
        <v>981</v>
      </c>
      <c r="H202" t="s">
        <v>985</v>
      </c>
      <c r="I202" t="s">
        <v>986</v>
      </c>
      <c r="J202" s="3"/>
    </row>
    <row r="203" spans="1:10">
      <c r="A203" t="s">
        <v>987</v>
      </c>
      <c r="B203" t="s">
        <v>988</v>
      </c>
      <c r="C203" t="s">
        <v>989</v>
      </c>
      <c r="D203" t="s">
        <v>990</v>
      </c>
      <c r="E203" s="2">
        <f t="shared" si="4"/>
        <v>317</v>
      </c>
      <c r="F203" t="s">
        <v>13</v>
      </c>
      <c r="G203" t="s">
        <v>987</v>
      </c>
      <c r="I203" t="s">
        <v>991</v>
      </c>
      <c r="J203" s="3"/>
    </row>
    <row r="204" spans="1:10">
      <c r="A204" t="s">
        <v>992</v>
      </c>
      <c r="B204" t="s">
        <v>993</v>
      </c>
      <c r="C204" t="s">
        <v>994</v>
      </c>
      <c r="D204" t="s">
        <v>995</v>
      </c>
      <c r="E204" s="2">
        <f t="shared" si="4"/>
        <v>219</v>
      </c>
      <c r="F204" t="s">
        <v>20</v>
      </c>
      <c r="G204" t="s">
        <v>992</v>
      </c>
      <c r="I204" t="s">
        <v>949</v>
      </c>
      <c r="J204" s="3"/>
    </row>
    <row r="205" spans="1:10">
      <c r="A205" t="s">
        <v>996</v>
      </c>
      <c r="B205" t="s">
        <v>997</v>
      </c>
      <c r="C205" t="s">
        <v>998</v>
      </c>
      <c r="D205" t="s">
        <v>999</v>
      </c>
      <c r="E205" s="2">
        <f t="shared" si="4"/>
        <v>240</v>
      </c>
      <c r="F205" t="s">
        <v>20</v>
      </c>
      <c r="G205" t="s">
        <v>996</v>
      </c>
      <c r="I205" t="s">
        <v>1000</v>
      </c>
      <c r="J205" s="3"/>
    </row>
    <row r="206" spans="1:10">
      <c r="A206" t="s">
        <v>1001</v>
      </c>
      <c r="B206" t="s">
        <v>1002</v>
      </c>
      <c r="C206" t="s">
        <v>1003</v>
      </c>
      <c r="D206" t="s">
        <v>1004</v>
      </c>
      <c r="E206" s="2">
        <f t="shared" si="4"/>
        <v>715</v>
      </c>
      <c r="F206" t="s">
        <v>20</v>
      </c>
      <c r="G206" t="s">
        <v>1001</v>
      </c>
      <c r="I206" t="s">
        <v>1005</v>
      </c>
      <c r="J206" s="3"/>
    </row>
    <row r="207" spans="1:10">
      <c r="A207" t="s">
        <v>1006</v>
      </c>
      <c r="B207" t="s">
        <v>1007</v>
      </c>
      <c r="C207" t="s">
        <v>1008</v>
      </c>
      <c r="D207" t="s">
        <v>1009</v>
      </c>
      <c r="E207" s="2">
        <f t="shared" si="4"/>
        <v>336</v>
      </c>
      <c r="F207" t="s">
        <v>13</v>
      </c>
      <c r="G207" t="s">
        <v>1006</v>
      </c>
      <c r="H207" t="s">
        <v>1010</v>
      </c>
      <c r="I207" t="s">
        <v>1011</v>
      </c>
      <c r="J207" s="3"/>
    </row>
    <row r="208" spans="1:10">
      <c r="A208" t="s">
        <v>1012</v>
      </c>
      <c r="B208" t="s">
        <v>1013</v>
      </c>
      <c r="C208" t="s">
        <v>1014</v>
      </c>
      <c r="D208" t="s">
        <v>1015</v>
      </c>
      <c r="E208" s="2">
        <f t="shared" si="4"/>
        <v>213</v>
      </c>
      <c r="F208" t="s">
        <v>20</v>
      </c>
      <c r="G208" t="s">
        <v>1012</v>
      </c>
      <c r="H208" t="s">
        <v>1016</v>
      </c>
      <c r="I208" t="s">
        <v>1017</v>
      </c>
      <c r="J208" s="3"/>
    </row>
    <row r="209" spans="1:10">
      <c r="A209" t="s">
        <v>1018</v>
      </c>
      <c r="B209" t="s">
        <v>1019</v>
      </c>
      <c r="C209" t="s">
        <v>1020</v>
      </c>
      <c r="D209" t="s">
        <v>1021</v>
      </c>
      <c r="E209" s="2">
        <f t="shared" si="4"/>
        <v>513</v>
      </c>
      <c r="F209" t="s">
        <v>20</v>
      </c>
      <c r="G209" t="s">
        <v>1018</v>
      </c>
      <c r="H209" t="s">
        <v>1022</v>
      </c>
      <c r="I209" t="s">
        <v>1023</v>
      </c>
      <c r="J209" s="3"/>
    </row>
    <row r="210" spans="1:10">
      <c r="A210" t="s">
        <v>1024</v>
      </c>
      <c r="B210" t="s">
        <v>1025</v>
      </c>
      <c r="C210" t="s">
        <v>1026</v>
      </c>
      <c r="D210" t="s">
        <v>1027</v>
      </c>
      <c r="E210" s="2">
        <f t="shared" si="4"/>
        <v>897</v>
      </c>
      <c r="F210" t="s">
        <v>13</v>
      </c>
      <c r="G210" t="s">
        <v>1024</v>
      </c>
      <c r="I210" t="s">
        <v>1028</v>
      </c>
      <c r="J210" s="3"/>
    </row>
    <row r="211" spans="1:10">
      <c r="A211" t="s">
        <v>1029</v>
      </c>
      <c r="B211" t="s">
        <v>1030</v>
      </c>
      <c r="C211" t="s">
        <v>1031</v>
      </c>
      <c r="D211" t="s">
        <v>1032</v>
      </c>
      <c r="E211" s="2">
        <f t="shared" si="4"/>
        <v>281</v>
      </c>
      <c r="F211" t="s">
        <v>13</v>
      </c>
      <c r="G211" t="s">
        <v>1029</v>
      </c>
      <c r="I211" t="s">
        <v>1033</v>
      </c>
      <c r="J211" s="3"/>
    </row>
    <row r="212" spans="1:10">
      <c r="A212" t="s">
        <v>1034</v>
      </c>
      <c r="B212" t="s">
        <v>1035</v>
      </c>
      <c r="C212" t="s">
        <v>1036</v>
      </c>
      <c r="D212" t="s">
        <v>1037</v>
      </c>
      <c r="E212" s="2">
        <f t="shared" si="4"/>
        <v>342</v>
      </c>
      <c r="F212" t="s">
        <v>13</v>
      </c>
      <c r="G212" t="s">
        <v>1034</v>
      </c>
      <c r="I212" t="s">
        <v>1038</v>
      </c>
      <c r="J212" s="3"/>
    </row>
    <row r="213" spans="1:10">
      <c r="A213" t="s">
        <v>1039</v>
      </c>
      <c r="B213" t="s">
        <v>1040</v>
      </c>
      <c r="C213" t="s">
        <v>1041</v>
      </c>
      <c r="D213" t="s">
        <v>1042</v>
      </c>
      <c r="E213" s="2">
        <f t="shared" si="4"/>
        <v>817</v>
      </c>
      <c r="F213" t="s">
        <v>20</v>
      </c>
      <c r="G213" t="s">
        <v>1039</v>
      </c>
      <c r="I213" t="s">
        <v>1043</v>
      </c>
      <c r="J213" s="3"/>
    </row>
    <row r="214" spans="1:10">
      <c r="A214" t="s">
        <v>1044</v>
      </c>
      <c r="B214" t="s">
        <v>1045</v>
      </c>
      <c r="C214" t="s">
        <v>1046</v>
      </c>
      <c r="D214" t="s">
        <v>1047</v>
      </c>
      <c r="E214" s="2">
        <f t="shared" si="4"/>
        <v>623</v>
      </c>
      <c r="F214" t="s">
        <v>20</v>
      </c>
      <c r="G214" t="s">
        <v>1044</v>
      </c>
      <c r="I214" t="s">
        <v>613</v>
      </c>
      <c r="J214" s="3"/>
    </row>
    <row r="215" spans="1:10">
      <c r="A215" t="s">
        <v>1048</v>
      </c>
      <c r="B215" t="s">
        <v>1049</v>
      </c>
      <c r="C215" t="s">
        <v>1050</v>
      </c>
      <c r="D215" t="s">
        <v>1051</v>
      </c>
      <c r="E215" s="2">
        <f t="shared" si="4"/>
        <v>127</v>
      </c>
      <c r="F215" t="s">
        <v>20</v>
      </c>
      <c r="G215" t="s">
        <v>1048</v>
      </c>
      <c r="I215" t="s">
        <v>766</v>
      </c>
      <c r="J215" s="3"/>
    </row>
    <row r="216" spans="1:10">
      <c r="A216" t="s">
        <v>1052</v>
      </c>
      <c r="B216" t="s">
        <v>1053</v>
      </c>
      <c r="C216" t="s">
        <v>1054</v>
      </c>
      <c r="D216" t="s">
        <v>1055</v>
      </c>
      <c r="E216" s="2">
        <f t="shared" si="4"/>
        <v>562</v>
      </c>
      <c r="F216" t="s">
        <v>20</v>
      </c>
      <c r="G216" t="s">
        <v>1052</v>
      </c>
      <c r="I216" t="s">
        <v>207</v>
      </c>
      <c r="J216" s="3"/>
    </row>
    <row r="217" spans="1:10">
      <c r="A217" t="s">
        <v>1056</v>
      </c>
      <c r="B217" t="s">
        <v>1057</v>
      </c>
      <c r="C217" t="s">
        <v>1058</v>
      </c>
      <c r="D217" t="s">
        <v>1059</v>
      </c>
      <c r="E217" s="2">
        <f t="shared" si="4"/>
        <v>1023</v>
      </c>
      <c r="F217" t="s">
        <v>20</v>
      </c>
      <c r="G217" t="s">
        <v>1056</v>
      </c>
      <c r="I217" t="s">
        <v>134</v>
      </c>
      <c r="J217" s="3"/>
    </row>
    <row r="218" spans="1:10">
      <c r="A218" t="s">
        <v>1060</v>
      </c>
      <c r="B218" t="s">
        <v>1061</v>
      </c>
      <c r="C218" t="s">
        <v>1062</v>
      </c>
      <c r="D218" t="s">
        <v>1063</v>
      </c>
      <c r="E218" s="2">
        <f t="shared" si="4"/>
        <v>548</v>
      </c>
      <c r="F218" t="s">
        <v>20</v>
      </c>
      <c r="G218" t="s">
        <v>1060</v>
      </c>
      <c r="I218" t="s">
        <v>544</v>
      </c>
      <c r="J218" s="3"/>
    </row>
    <row r="219" spans="1:10">
      <c r="A219" t="s">
        <v>1064</v>
      </c>
      <c r="B219" t="s">
        <v>1065</v>
      </c>
      <c r="C219" t="s">
        <v>1066</v>
      </c>
      <c r="D219" t="s">
        <v>1067</v>
      </c>
      <c r="E219" s="2">
        <f t="shared" si="4"/>
        <v>286</v>
      </c>
      <c r="F219" t="s">
        <v>13</v>
      </c>
      <c r="G219" t="s">
        <v>1064</v>
      </c>
      <c r="I219" t="s">
        <v>1068</v>
      </c>
      <c r="J219" s="3"/>
    </row>
    <row r="220" spans="1:10">
      <c r="A220" t="s">
        <v>1069</v>
      </c>
      <c r="B220" t="s">
        <v>1070</v>
      </c>
      <c r="C220" t="s">
        <v>1071</v>
      </c>
      <c r="D220" t="s">
        <v>1072</v>
      </c>
      <c r="E220" s="2">
        <f t="shared" si="4"/>
        <v>310</v>
      </c>
      <c r="F220" t="s">
        <v>13</v>
      </c>
      <c r="G220" t="s">
        <v>1069</v>
      </c>
      <c r="I220" t="s">
        <v>1073</v>
      </c>
      <c r="J220" s="3"/>
    </row>
    <row r="221" spans="1:10">
      <c r="A221" t="s">
        <v>1074</v>
      </c>
      <c r="B221" t="s">
        <v>1075</v>
      </c>
      <c r="C221" t="s">
        <v>1076</v>
      </c>
      <c r="D221" t="s">
        <v>1077</v>
      </c>
      <c r="E221" s="2">
        <f t="shared" si="4"/>
        <v>307</v>
      </c>
      <c r="F221" t="s">
        <v>13</v>
      </c>
      <c r="G221" t="s">
        <v>1078</v>
      </c>
      <c r="I221" t="s">
        <v>1079</v>
      </c>
      <c r="J221" s="3"/>
    </row>
    <row r="222" spans="1:10">
      <c r="A222" t="s">
        <v>1080</v>
      </c>
      <c r="B222" t="s">
        <v>1081</v>
      </c>
      <c r="C222" t="s">
        <v>1082</v>
      </c>
      <c r="D222" t="s">
        <v>1083</v>
      </c>
      <c r="E222" s="2">
        <f t="shared" si="4"/>
        <v>419</v>
      </c>
      <c r="F222" t="s">
        <v>13</v>
      </c>
      <c r="G222" t="s">
        <v>1084</v>
      </c>
      <c r="I222" t="s">
        <v>1085</v>
      </c>
      <c r="J222" s="3"/>
    </row>
    <row r="223" spans="1:10">
      <c r="A223" t="s">
        <v>1086</v>
      </c>
      <c r="B223" t="s">
        <v>1087</v>
      </c>
      <c r="C223" t="s">
        <v>1088</v>
      </c>
      <c r="D223" t="s">
        <v>1089</v>
      </c>
      <c r="E223" s="2">
        <f t="shared" si="4"/>
        <v>339</v>
      </c>
      <c r="F223" t="s">
        <v>13</v>
      </c>
      <c r="G223" t="s">
        <v>1086</v>
      </c>
      <c r="I223" t="s">
        <v>1090</v>
      </c>
      <c r="J223" s="3"/>
    </row>
    <row r="224" spans="1:10">
      <c r="A224" t="s">
        <v>1091</v>
      </c>
      <c r="B224" t="s">
        <v>1092</v>
      </c>
      <c r="C224" t="s">
        <v>1093</v>
      </c>
      <c r="D224" t="s">
        <v>1094</v>
      </c>
      <c r="E224" s="2">
        <f t="shared" si="4"/>
        <v>214</v>
      </c>
      <c r="F224" t="s">
        <v>20</v>
      </c>
      <c r="G224" t="s">
        <v>1091</v>
      </c>
      <c r="I224" t="s">
        <v>1095</v>
      </c>
      <c r="J224" s="3"/>
    </row>
    <row r="225" spans="1:10">
      <c r="A225" t="s">
        <v>1096</v>
      </c>
      <c r="B225" t="s">
        <v>1097</v>
      </c>
      <c r="C225" t="s">
        <v>1098</v>
      </c>
      <c r="D225" t="s">
        <v>1099</v>
      </c>
      <c r="E225" s="2">
        <f t="shared" si="4"/>
        <v>98</v>
      </c>
      <c r="F225" t="s">
        <v>13</v>
      </c>
      <c r="G225" t="s">
        <v>1096</v>
      </c>
      <c r="I225" t="s">
        <v>65</v>
      </c>
      <c r="J225" s="3"/>
    </row>
    <row r="226" spans="1:10">
      <c r="A226" t="s">
        <v>1100</v>
      </c>
      <c r="C226" t="s">
        <v>1101</v>
      </c>
      <c r="D226" t="s">
        <v>1102</v>
      </c>
      <c r="E226" s="2">
        <f t="shared" si="4"/>
        <v>245</v>
      </c>
      <c r="F226" t="s">
        <v>13</v>
      </c>
      <c r="G226" t="s">
        <v>1100</v>
      </c>
      <c r="I226" t="s">
        <v>1103</v>
      </c>
      <c r="J226" s="3"/>
    </row>
    <row r="227" spans="1:10">
      <c r="A227" t="s">
        <v>1104</v>
      </c>
      <c r="B227" t="s">
        <v>1105</v>
      </c>
      <c r="C227" t="s">
        <v>1106</v>
      </c>
      <c r="D227" t="s">
        <v>1107</v>
      </c>
      <c r="E227" s="2">
        <f t="shared" si="4"/>
        <v>495</v>
      </c>
      <c r="F227" t="s">
        <v>20</v>
      </c>
      <c r="G227" t="s">
        <v>1104</v>
      </c>
      <c r="I227" t="s">
        <v>1108</v>
      </c>
      <c r="J227" s="3"/>
    </row>
    <row r="228" spans="1:10">
      <c r="A228" t="s">
        <v>1109</v>
      </c>
      <c r="B228" t="s">
        <v>1110</v>
      </c>
      <c r="C228" t="s">
        <v>1111</v>
      </c>
      <c r="D228" t="s">
        <v>1112</v>
      </c>
      <c r="E228" s="2">
        <f t="shared" ref="E228:E291" si="5">((D228-C228)+1)/3-1</f>
        <v>320</v>
      </c>
      <c r="F228" t="s">
        <v>20</v>
      </c>
      <c r="G228" t="s">
        <v>1109</v>
      </c>
      <c r="I228" t="s">
        <v>1113</v>
      </c>
      <c r="J228" s="3"/>
    </row>
    <row r="229" spans="1:10">
      <c r="A229" t="s">
        <v>1114</v>
      </c>
      <c r="B229" t="s">
        <v>1115</v>
      </c>
      <c r="C229" t="s">
        <v>1116</v>
      </c>
      <c r="D229" t="s">
        <v>1117</v>
      </c>
      <c r="E229" s="2">
        <f t="shared" si="5"/>
        <v>455</v>
      </c>
      <c r="F229" t="s">
        <v>20</v>
      </c>
      <c r="G229" t="s">
        <v>1114</v>
      </c>
      <c r="I229" t="s">
        <v>1113</v>
      </c>
      <c r="J229" s="3"/>
    </row>
    <row r="230" spans="1:10">
      <c r="A230" t="s">
        <v>1118</v>
      </c>
      <c r="B230" t="s">
        <v>1119</v>
      </c>
      <c r="C230" t="s">
        <v>1120</v>
      </c>
      <c r="D230" t="s">
        <v>1121</v>
      </c>
      <c r="E230" s="2">
        <f t="shared" si="5"/>
        <v>97</v>
      </c>
      <c r="F230" t="s">
        <v>20</v>
      </c>
      <c r="G230" t="s">
        <v>1118</v>
      </c>
      <c r="I230" t="s">
        <v>65</v>
      </c>
      <c r="J230" s="3"/>
    </row>
    <row r="231" spans="1:10">
      <c r="A231" t="s">
        <v>1122</v>
      </c>
      <c r="B231" t="s">
        <v>1123</v>
      </c>
      <c r="C231" t="s">
        <v>1124</v>
      </c>
      <c r="D231" t="s">
        <v>1125</v>
      </c>
      <c r="E231" s="2">
        <f t="shared" si="5"/>
        <v>1056</v>
      </c>
      <c r="F231" t="s">
        <v>20</v>
      </c>
      <c r="G231" t="s">
        <v>1122</v>
      </c>
      <c r="I231" t="s">
        <v>318</v>
      </c>
      <c r="J231" s="3"/>
    </row>
    <row r="232" spans="1:10">
      <c r="A232" t="s">
        <v>1126</v>
      </c>
      <c r="B232" t="s">
        <v>1127</v>
      </c>
      <c r="C232" t="s">
        <v>1128</v>
      </c>
      <c r="D232" t="s">
        <v>1129</v>
      </c>
      <c r="E232" s="2">
        <f t="shared" si="5"/>
        <v>340</v>
      </c>
      <c r="F232" t="s">
        <v>20</v>
      </c>
      <c r="G232" t="s">
        <v>1126</v>
      </c>
      <c r="I232" t="s">
        <v>332</v>
      </c>
      <c r="J232" s="3"/>
    </row>
    <row r="233" spans="1:10">
      <c r="A233" t="s">
        <v>1130</v>
      </c>
      <c r="B233" t="s">
        <v>1131</v>
      </c>
      <c r="C233" t="s">
        <v>1132</v>
      </c>
      <c r="D233" t="s">
        <v>1133</v>
      </c>
      <c r="E233" s="2">
        <f t="shared" si="5"/>
        <v>441</v>
      </c>
      <c r="F233" t="s">
        <v>20</v>
      </c>
      <c r="G233" t="s">
        <v>1130</v>
      </c>
      <c r="I233" t="s">
        <v>323</v>
      </c>
      <c r="J233" s="3"/>
    </row>
    <row r="234" spans="1:10">
      <c r="A234" t="s">
        <v>1134</v>
      </c>
      <c r="B234" t="s">
        <v>1135</v>
      </c>
      <c r="C234" t="s">
        <v>1136</v>
      </c>
      <c r="D234" t="s">
        <v>1137</v>
      </c>
      <c r="E234" s="2">
        <f t="shared" si="5"/>
        <v>217</v>
      </c>
      <c r="F234" t="s">
        <v>20</v>
      </c>
      <c r="G234" t="s">
        <v>1134</v>
      </c>
      <c r="I234" t="s">
        <v>1138</v>
      </c>
      <c r="J234" s="3"/>
    </row>
    <row r="235" spans="1:10">
      <c r="A235" t="s">
        <v>1139</v>
      </c>
      <c r="B235" t="s">
        <v>1140</v>
      </c>
      <c r="C235" t="s">
        <v>1141</v>
      </c>
      <c r="D235" t="s">
        <v>1142</v>
      </c>
      <c r="E235" s="2">
        <f t="shared" si="5"/>
        <v>255</v>
      </c>
      <c r="F235" t="s">
        <v>20</v>
      </c>
      <c r="G235" t="s">
        <v>526</v>
      </c>
      <c r="H235" t="s">
        <v>527</v>
      </c>
      <c r="I235" t="s">
        <v>528</v>
      </c>
      <c r="J235" s="3"/>
    </row>
    <row r="236" spans="1:10">
      <c r="A236" t="s">
        <v>1143</v>
      </c>
      <c r="B236" t="s">
        <v>1144</v>
      </c>
      <c r="C236" t="s">
        <v>1145</v>
      </c>
      <c r="D236" t="s">
        <v>1146</v>
      </c>
      <c r="E236" s="2">
        <f t="shared" si="5"/>
        <v>461</v>
      </c>
      <c r="F236" t="s">
        <v>20</v>
      </c>
      <c r="G236" t="s">
        <v>1143</v>
      </c>
      <c r="I236" t="s">
        <v>1147</v>
      </c>
      <c r="J236" s="3"/>
    </row>
    <row r="237" spans="1:10">
      <c r="A237" t="s">
        <v>1148</v>
      </c>
      <c r="B237" t="s">
        <v>1149</v>
      </c>
      <c r="C237" t="s">
        <v>1150</v>
      </c>
      <c r="D237" t="s">
        <v>1151</v>
      </c>
      <c r="E237" s="2">
        <f t="shared" si="5"/>
        <v>1072</v>
      </c>
      <c r="F237" t="s">
        <v>20</v>
      </c>
      <c r="G237" t="s">
        <v>1148</v>
      </c>
      <c r="I237" t="s">
        <v>318</v>
      </c>
      <c r="J237" s="3"/>
    </row>
    <row r="238" spans="1:10">
      <c r="A238" t="s">
        <v>1152</v>
      </c>
      <c r="B238" t="s">
        <v>1153</v>
      </c>
      <c r="C238" t="s">
        <v>1154</v>
      </c>
      <c r="D238" t="s">
        <v>1155</v>
      </c>
      <c r="E238" s="2">
        <f t="shared" si="5"/>
        <v>403</v>
      </c>
      <c r="F238" t="s">
        <v>20</v>
      </c>
      <c r="G238" t="s">
        <v>1152</v>
      </c>
      <c r="I238" t="s">
        <v>332</v>
      </c>
      <c r="J238" s="3"/>
    </row>
    <row r="239" spans="1:10">
      <c r="A239" t="s">
        <v>1156</v>
      </c>
      <c r="B239" t="s">
        <v>1157</v>
      </c>
      <c r="C239" t="s">
        <v>1158</v>
      </c>
      <c r="D239" t="s">
        <v>1159</v>
      </c>
      <c r="E239" s="2">
        <f t="shared" si="5"/>
        <v>761</v>
      </c>
      <c r="F239" t="s">
        <v>13</v>
      </c>
      <c r="G239" t="s">
        <v>1156</v>
      </c>
      <c r="I239" t="s">
        <v>1160</v>
      </c>
      <c r="J239" s="3"/>
    </row>
    <row r="240" spans="1:10">
      <c r="A240" t="s">
        <v>1161</v>
      </c>
      <c r="B240" t="s">
        <v>1162</v>
      </c>
      <c r="C240" t="s">
        <v>1163</v>
      </c>
      <c r="D240" t="s">
        <v>1164</v>
      </c>
      <c r="E240" s="2">
        <f t="shared" si="5"/>
        <v>444</v>
      </c>
      <c r="F240" t="s">
        <v>13</v>
      </c>
      <c r="G240" t="s">
        <v>1161</v>
      </c>
      <c r="I240" t="s">
        <v>1165</v>
      </c>
      <c r="J240" s="3"/>
    </row>
    <row r="241" spans="1:10">
      <c r="A241" t="s">
        <v>1166</v>
      </c>
      <c r="B241" t="s">
        <v>1167</v>
      </c>
      <c r="C241" t="s">
        <v>1168</v>
      </c>
      <c r="D241" t="s">
        <v>1169</v>
      </c>
      <c r="E241" s="2">
        <f t="shared" si="5"/>
        <v>382</v>
      </c>
      <c r="F241" t="s">
        <v>13</v>
      </c>
      <c r="G241" t="s">
        <v>1166</v>
      </c>
      <c r="I241" t="s">
        <v>1170</v>
      </c>
      <c r="J241" s="3"/>
    </row>
    <row r="242" spans="1:10">
      <c r="A242" t="s">
        <v>1171</v>
      </c>
      <c r="B242" t="s">
        <v>1172</v>
      </c>
      <c r="C242" t="s">
        <v>1173</v>
      </c>
      <c r="D242" t="s">
        <v>1174</v>
      </c>
      <c r="E242" s="2">
        <f t="shared" si="5"/>
        <v>258</v>
      </c>
      <c r="F242" t="s">
        <v>13</v>
      </c>
      <c r="G242" t="s">
        <v>1171</v>
      </c>
      <c r="I242" t="s">
        <v>1175</v>
      </c>
      <c r="J242" s="3"/>
    </row>
    <row r="243" spans="1:10">
      <c r="A243" t="s">
        <v>1176</v>
      </c>
      <c r="B243" t="s">
        <v>1177</v>
      </c>
      <c r="C243" t="s">
        <v>1178</v>
      </c>
      <c r="D243" t="s">
        <v>1179</v>
      </c>
      <c r="E243" s="2">
        <f t="shared" si="5"/>
        <v>401</v>
      </c>
      <c r="F243" t="s">
        <v>20</v>
      </c>
      <c r="G243" t="s">
        <v>1176</v>
      </c>
      <c r="I243" t="s">
        <v>1180</v>
      </c>
      <c r="J243" s="3"/>
    </row>
    <row r="244" spans="1:10">
      <c r="A244" t="s">
        <v>1181</v>
      </c>
      <c r="B244" t="s">
        <v>1182</v>
      </c>
      <c r="C244" t="s">
        <v>1183</v>
      </c>
      <c r="D244" t="s">
        <v>1184</v>
      </c>
      <c r="E244" s="2">
        <f t="shared" si="5"/>
        <v>985</v>
      </c>
      <c r="F244" t="s">
        <v>20</v>
      </c>
      <c r="G244" t="s">
        <v>1181</v>
      </c>
      <c r="I244" t="s">
        <v>1185</v>
      </c>
      <c r="J244" s="3"/>
    </row>
    <row r="245" spans="1:10">
      <c r="A245" t="s">
        <v>1186</v>
      </c>
      <c r="B245" t="s">
        <v>1187</v>
      </c>
      <c r="C245" t="s">
        <v>1188</v>
      </c>
      <c r="D245" t="s">
        <v>1189</v>
      </c>
      <c r="E245" s="2">
        <f t="shared" si="5"/>
        <v>445</v>
      </c>
      <c r="F245" t="s">
        <v>13</v>
      </c>
      <c r="G245" t="s">
        <v>1190</v>
      </c>
      <c r="H245" t="s">
        <v>1191</v>
      </c>
      <c r="I245" t="s">
        <v>1165</v>
      </c>
      <c r="J245" s="3"/>
    </row>
    <row r="246" spans="1:10">
      <c r="A246" t="s">
        <v>1192</v>
      </c>
      <c r="B246" t="s">
        <v>1193</v>
      </c>
      <c r="C246" t="s">
        <v>1194</v>
      </c>
      <c r="D246" t="s">
        <v>1195</v>
      </c>
      <c r="E246" s="2">
        <f t="shared" si="5"/>
        <v>131</v>
      </c>
      <c r="F246" t="s">
        <v>13</v>
      </c>
      <c r="G246" t="s">
        <v>1192</v>
      </c>
      <c r="I246" t="s">
        <v>65</v>
      </c>
      <c r="J246" s="3"/>
    </row>
    <row r="247" spans="1:10">
      <c r="A247" t="s">
        <v>1196</v>
      </c>
      <c r="B247" t="s">
        <v>1197</v>
      </c>
      <c r="C247" t="s">
        <v>1198</v>
      </c>
      <c r="D247" t="s">
        <v>1199</v>
      </c>
      <c r="E247" s="2">
        <f t="shared" si="5"/>
        <v>433</v>
      </c>
      <c r="F247" t="s">
        <v>13</v>
      </c>
      <c r="G247" t="s">
        <v>1196</v>
      </c>
      <c r="I247" t="s">
        <v>1200</v>
      </c>
      <c r="J247" s="3"/>
    </row>
    <row r="248" spans="1:10">
      <c r="A248" t="s">
        <v>1201</v>
      </c>
      <c r="B248" t="s">
        <v>1202</v>
      </c>
      <c r="C248" t="s">
        <v>1203</v>
      </c>
      <c r="D248" t="s">
        <v>1204</v>
      </c>
      <c r="E248" s="2">
        <f t="shared" si="5"/>
        <v>170</v>
      </c>
      <c r="F248" t="s">
        <v>13</v>
      </c>
      <c r="G248" t="s">
        <v>1201</v>
      </c>
      <c r="I248" t="s">
        <v>1205</v>
      </c>
      <c r="J248" s="3"/>
    </row>
    <row r="249" spans="1:10">
      <c r="A249" t="s">
        <v>1206</v>
      </c>
      <c r="B249" t="s">
        <v>1207</v>
      </c>
      <c r="C249" t="s">
        <v>1208</v>
      </c>
      <c r="D249" t="s">
        <v>1209</v>
      </c>
      <c r="E249" s="2" t="e">
        <f t="shared" si="5"/>
        <v>#VALUE!</v>
      </c>
      <c r="F249" t="s">
        <v>13</v>
      </c>
      <c r="G249" t="s">
        <v>1206</v>
      </c>
      <c r="I249" t="s">
        <v>1210</v>
      </c>
      <c r="J249" s="3"/>
    </row>
    <row r="250" spans="1:10">
      <c r="A250" t="s">
        <v>1211</v>
      </c>
      <c r="B250" t="s">
        <v>1212</v>
      </c>
      <c r="C250" t="s">
        <v>1213</v>
      </c>
      <c r="D250" t="s">
        <v>1214</v>
      </c>
      <c r="E250" s="2">
        <f t="shared" si="5"/>
        <v>313</v>
      </c>
      <c r="F250" t="s">
        <v>20</v>
      </c>
      <c r="G250" t="s">
        <v>1215</v>
      </c>
      <c r="H250" t="s">
        <v>1216</v>
      </c>
      <c r="I250" t="s">
        <v>1217</v>
      </c>
      <c r="J250" s="3"/>
    </row>
    <row r="251" spans="1:10">
      <c r="A251" t="s">
        <v>1218</v>
      </c>
      <c r="B251" t="s">
        <v>1219</v>
      </c>
      <c r="C251" t="s">
        <v>1220</v>
      </c>
      <c r="D251" t="s">
        <v>1221</v>
      </c>
      <c r="E251" s="2">
        <f t="shared" si="5"/>
        <v>290</v>
      </c>
      <c r="F251" t="s">
        <v>13</v>
      </c>
      <c r="G251" t="s">
        <v>1218</v>
      </c>
      <c r="I251" t="s">
        <v>65</v>
      </c>
      <c r="J251" s="3"/>
    </row>
    <row r="252" spans="1:10">
      <c r="A252" t="s">
        <v>1222</v>
      </c>
      <c r="B252" t="s">
        <v>1223</v>
      </c>
      <c r="C252" t="s">
        <v>1224</v>
      </c>
      <c r="D252" t="s">
        <v>1225</v>
      </c>
      <c r="E252" s="2">
        <f t="shared" si="5"/>
        <v>487.33333333333331</v>
      </c>
      <c r="F252" t="s">
        <v>13</v>
      </c>
      <c r="G252" t="s">
        <v>1222</v>
      </c>
      <c r="I252" t="s">
        <v>323</v>
      </c>
      <c r="J252" s="3"/>
    </row>
    <row r="253" spans="1:10">
      <c r="A253" t="s">
        <v>1226</v>
      </c>
      <c r="B253" t="s">
        <v>1227</v>
      </c>
      <c r="C253" t="s">
        <v>1228</v>
      </c>
      <c r="D253" t="s">
        <v>1229</v>
      </c>
      <c r="E253" s="2">
        <f t="shared" si="5"/>
        <v>328</v>
      </c>
      <c r="F253" t="s">
        <v>13</v>
      </c>
      <c r="G253" t="s">
        <v>1226</v>
      </c>
      <c r="I253" t="s">
        <v>332</v>
      </c>
      <c r="J253" s="3"/>
    </row>
    <row r="254" spans="1:10">
      <c r="A254" t="s">
        <v>1230</v>
      </c>
      <c r="B254" t="s">
        <v>1231</v>
      </c>
      <c r="C254" t="s">
        <v>1232</v>
      </c>
      <c r="D254" t="s">
        <v>1233</v>
      </c>
      <c r="E254" s="2">
        <f t="shared" si="5"/>
        <v>391</v>
      </c>
      <c r="F254" t="s">
        <v>13</v>
      </c>
      <c r="G254" t="s">
        <v>1230</v>
      </c>
      <c r="I254" t="s">
        <v>954</v>
      </c>
      <c r="J254" s="3"/>
    </row>
    <row r="255" spans="1:10">
      <c r="A255" t="s">
        <v>1234</v>
      </c>
      <c r="B255" t="s">
        <v>1235</v>
      </c>
      <c r="C255" t="s">
        <v>1236</v>
      </c>
      <c r="D255" t="s">
        <v>1237</v>
      </c>
      <c r="E255" s="2">
        <f t="shared" si="5"/>
        <v>416</v>
      </c>
      <c r="F255" t="s">
        <v>13</v>
      </c>
      <c r="G255" t="s">
        <v>1234</v>
      </c>
      <c r="I255" t="s">
        <v>954</v>
      </c>
      <c r="J255" s="3"/>
    </row>
    <row r="256" spans="1:10">
      <c r="A256" t="s">
        <v>1238</v>
      </c>
      <c r="B256" t="s">
        <v>1239</v>
      </c>
      <c r="C256" t="s">
        <v>1240</v>
      </c>
      <c r="D256" t="s">
        <v>1241</v>
      </c>
      <c r="E256" s="2">
        <f t="shared" si="5"/>
        <v>141</v>
      </c>
      <c r="F256" t="s">
        <v>13</v>
      </c>
      <c r="G256" t="s">
        <v>1238</v>
      </c>
      <c r="I256" t="s">
        <v>1242</v>
      </c>
      <c r="J256" s="3"/>
    </row>
    <row r="257" spans="1:10">
      <c r="A257" t="s">
        <v>1243</v>
      </c>
      <c r="B257" t="s">
        <v>1244</v>
      </c>
      <c r="C257" t="s">
        <v>1245</v>
      </c>
      <c r="D257" t="s">
        <v>1246</v>
      </c>
      <c r="E257" s="2">
        <f t="shared" si="5"/>
        <v>121</v>
      </c>
      <c r="F257" t="s">
        <v>13</v>
      </c>
      <c r="G257" t="s">
        <v>1243</v>
      </c>
      <c r="I257" t="s">
        <v>599</v>
      </c>
      <c r="J257" s="3"/>
    </row>
    <row r="258" spans="1:10">
      <c r="A258" t="s">
        <v>1247</v>
      </c>
      <c r="B258" t="s">
        <v>1248</v>
      </c>
      <c r="C258" t="s">
        <v>1249</v>
      </c>
      <c r="D258" t="s">
        <v>1250</v>
      </c>
      <c r="E258" s="2">
        <f t="shared" si="5"/>
        <v>616</v>
      </c>
      <c r="F258" t="s">
        <v>13</v>
      </c>
      <c r="G258" t="s">
        <v>1247</v>
      </c>
      <c r="I258" t="s">
        <v>594</v>
      </c>
      <c r="J258" s="3"/>
    </row>
    <row r="259" spans="1:10">
      <c r="A259" t="s">
        <v>1251</v>
      </c>
      <c r="B259" t="s">
        <v>1252</v>
      </c>
      <c r="C259" t="s">
        <v>1253</v>
      </c>
      <c r="D259" t="s">
        <v>1254</v>
      </c>
      <c r="E259" s="2">
        <f t="shared" si="5"/>
        <v>366</v>
      </c>
      <c r="F259" t="s">
        <v>20</v>
      </c>
      <c r="G259" t="s">
        <v>1251</v>
      </c>
      <c r="I259" t="s">
        <v>1255</v>
      </c>
      <c r="J259" s="3"/>
    </row>
    <row r="260" spans="1:10">
      <c r="A260" t="s">
        <v>1256</v>
      </c>
      <c r="B260" t="s">
        <v>1257</v>
      </c>
      <c r="C260" t="s">
        <v>1258</v>
      </c>
      <c r="D260" t="s">
        <v>1259</v>
      </c>
      <c r="E260" s="2">
        <f t="shared" si="5"/>
        <v>252</v>
      </c>
      <c r="F260" t="s">
        <v>20</v>
      </c>
      <c r="G260" t="s">
        <v>1260</v>
      </c>
      <c r="H260" t="s">
        <v>1261</v>
      </c>
      <c r="I260" t="s">
        <v>1262</v>
      </c>
      <c r="J260" s="3"/>
    </row>
    <row r="261" spans="1:10">
      <c r="A261" t="s">
        <v>1263</v>
      </c>
      <c r="B261" t="s">
        <v>1264</v>
      </c>
      <c r="C261" t="s">
        <v>1265</v>
      </c>
      <c r="D261" t="s">
        <v>1266</v>
      </c>
      <c r="E261" s="2">
        <f t="shared" si="5"/>
        <v>208</v>
      </c>
      <c r="F261" t="s">
        <v>20</v>
      </c>
      <c r="G261" t="s">
        <v>1263</v>
      </c>
      <c r="I261" t="s">
        <v>1267</v>
      </c>
      <c r="J261" s="3"/>
    </row>
    <row r="262" spans="1:10">
      <c r="A262" t="s">
        <v>1268</v>
      </c>
      <c r="B262" t="s">
        <v>1269</v>
      </c>
      <c r="C262" t="s">
        <v>1270</v>
      </c>
      <c r="D262" t="s">
        <v>1271</v>
      </c>
      <c r="E262" s="2">
        <f t="shared" si="5"/>
        <v>339</v>
      </c>
      <c r="F262" t="s">
        <v>20</v>
      </c>
      <c r="G262" t="s">
        <v>1268</v>
      </c>
      <c r="H262" t="s">
        <v>1272</v>
      </c>
      <c r="I262" t="s">
        <v>1273</v>
      </c>
      <c r="J262" s="3"/>
    </row>
    <row r="263" spans="1:10">
      <c r="A263" t="s">
        <v>1274</v>
      </c>
      <c r="B263" t="s">
        <v>1275</v>
      </c>
      <c r="C263" t="s">
        <v>1276</v>
      </c>
      <c r="D263" t="s">
        <v>1277</v>
      </c>
      <c r="E263" s="2">
        <f t="shared" si="5"/>
        <v>67</v>
      </c>
      <c r="F263" t="s">
        <v>20</v>
      </c>
      <c r="G263" t="s">
        <v>1278</v>
      </c>
      <c r="H263" t="s">
        <v>1279</v>
      </c>
      <c r="I263" t="s">
        <v>1280</v>
      </c>
      <c r="J263" s="3"/>
    </row>
    <row r="264" spans="1:10">
      <c r="A264" t="s">
        <v>1281</v>
      </c>
      <c r="B264" t="s">
        <v>1282</v>
      </c>
      <c r="C264" t="s">
        <v>1283</v>
      </c>
      <c r="D264" t="s">
        <v>1284</v>
      </c>
      <c r="E264" s="2">
        <f t="shared" si="5"/>
        <v>435</v>
      </c>
      <c r="F264" t="s">
        <v>20</v>
      </c>
      <c r="G264" t="s">
        <v>1285</v>
      </c>
      <c r="H264" t="s">
        <v>1279</v>
      </c>
      <c r="I264" t="s">
        <v>1286</v>
      </c>
      <c r="J264" s="3"/>
    </row>
    <row r="265" spans="1:10">
      <c r="A265" t="s">
        <v>1287</v>
      </c>
      <c r="B265" t="s">
        <v>1288</v>
      </c>
      <c r="C265" t="s">
        <v>1289</v>
      </c>
      <c r="D265" t="s">
        <v>1290</v>
      </c>
      <c r="E265" s="2">
        <f t="shared" si="5"/>
        <v>457</v>
      </c>
      <c r="F265" t="s">
        <v>20</v>
      </c>
      <c r="G265" t="s">
        <v>1287</v>
      </c>
      <c r="I265" t="s">
        <v>1291</v>
      </c>
      <c r="J265" s="3"/>
    </row>
    <row r="266" spans="1:10">
      <c r="A266" t="s">
        <v>1292</v>
      </c>
      <c r="B266" t="s">
        <v>1293</v>
      </c>
      <c r="C266" t="s">
        <v>1294</v>
      </c>
      <c r="D266" t="s">
        <v>1295</v>
      </c>
      <c r="E266" s="2">
        <f t="shared" si="5"/>
        <v>456</v>
      </c>
      <c r="F266" t="s">
        <v>13</v>
      </c>
      <c r="G266" t="s">
        <v>1292</v>
      </c>
      <c r="I266" t="s">
        <v>1296</v>
      </c>
      <c r="J266" s="3"/>
    </row>
    <row r="267" spans="1:10">
      <c r="A267" t="s">
        <v>1297</v>
      </c>
      <c r="B267" t="s">
        <v>1298</v>
      </c>
      <c r="C267" t="s">
        <v>1299</v>
      </c>
      <c r="D267" t="s">
        <v>1300</v>
      </c>
      <c r="E267" s="2">
        <f t="shared" si="5"/>
        <v>209</v>
      </c>
      <c r="F267" t="s">
        <v>13</v>
      </c>
      <c r="G267" t="s">
        <v>1297</v>
      </c>
      <c r="I267" t="s">
        <v>1301</v>
      </c>
      <c r="J267" s="3"/>
    </row>
    <row r="268" spans="1:10">
      <c r="A268" t="s">
        <v>1302</v>
      </c>
      <c r="B268" t="s">
        <v>1303</v>
      </c>
      <c r="C268" t="s">
        <v>1304</v>
      </c>
      <c r="D268" t="s">
        <v>1305</v>
      </c>
      <c r="E268" s="2">
        <f t="shared" si="5"/>
        <v>618</v>
      </c>
      <c r="F268" t="s">
        <v>13</v>
      </c>
      <c r="G268" t="s">
        <v>1302</v>
      </c>
      <c r="I268" t="s">
        <v>65</v>
      </c>
      <c r="J268" s="3"/>
    </row>
    <row r="269" spans="1:10">
      <c r="A269" t="s">
        <v>1306</v>
      </c>
      <c r="B269" t="s">
        <v>1307</v>
      </c>
      <c r="C269" t="s">
        <v>1308</v>
      </c>
      <c r="D269" t="s">
        <v>1309</v>
      </c>
      <c r="E269" s="2">
        <f t="shared" si="5"/>
        <v>134</v>
      </c>
      <c r="F269" t="s">
        <v>13</v>
      </c>
      <c r="G269" t="s">
        <v>1306</v>
      </c>
      <c r="I269" t="s">
        <v>1310</v>
      </c>
      <c r="J269" s="3"/>
    </row>
    <row r="270" spans="1:10">
      <c r="A270" t="s">
        <v>1311</v>
      </c>
      <c r="B270" t="s">
        <v>1312</v>
      </c>
      <c r="C270" t="s">
        <v>1313</v>
      </c>
      <c r="D270" t="s">
        <v>1314</v>
      </c>
      <c r="E270" s="2">
        <f t="shared" si="5"/>
        <v>308</v>
      </c>
      <c r="F270" t="s">
        <v>13</v>
      </c>
      <c r="G270" t="s">
        <v>1311</v>
      </c>
      <c r="I270" t="s">
        <v>65</v>
      </c>
      <c r="J270" s="3"/>
    </row>
    <row r="271" spans="1:10">
      <c r="A271" t="s">
        <v>1315</v>
      </c>
      <c r="B271" t="s">
        <v>1316</v>
      </c>
      <c r="C271" t="s">
        <v>1317</v>
      </c>
      <c r="D271" t="s">
        <v>1318</v>
      </c>
      <c r="E271" s="2">
        <f t="shared" si="5"/>
        <v>195</v>
      </c>
      <c r="F271" t="s">
        <v>13</v>
      </c>
      <c r="G271" t="s">
        <v>1315</v>
      </c>
      <c r="I271" t="s">
        <v>1319</v>
      </c>
      <c r="J271" s="3"/>
    </row>
    <row r="272" spans="1:10">
      <c r="A272" t="s">
        <v>1320</v>
      </c>
      <c r="B272" t="s">
        <v>1321</v>
      </c>
      <c r="C272" t="s">
        <v>1322</v>
      </c>
      <c r="D272" t="s">
        <v>1323</v>
      </c>
      <c r="E272" s="2">
        <f t="shared" si="5"/>
        <v>768.33333333333337</v>
      </c>
      <c r="F272" t="s">
        <v>20</v>
      </c>
      <c r="G272" t="s">
        <v>1320</v>
      </c>
      <c r="I272" t="s">
        <v>278</v>
      </c>
      <c r="J272" s="3"/>
    </row>
    <row r="273" spans="1:10">
      <c r="A273" t="s">
        <v>1324</v>
      </c>
      <c r="B273" t="s">
        <v>1325</v>
      </c>
      <c r="C273" t="s">
        <v>1326</v>
      </c>
      <c r="D273" t="s">
        <v>1327</v>
      </c>
      <c r="E273" s="2">
        <f t="shared" si="5"/>
        <v>769</v>
      </c>
      <c r="F273" t="s">
        <v>20</v>
      </c>
      <c r="G273" t="s">
        <v>1324</v>
      </c>
      <c r="I273" t="s">
        <v>1328</v>
      </c>
      <c r="J273" s="3"/>
    </row>
    <row r="274" spans="1:10">
      <c r="A274" t="s">
        <v>1329</v>
      </c>
      <c r="B274" t="s">
        <v>1330</v>
      </c>
      <c r="C274" t="s">
        <v>1331</v>
      </c>
      <c r="D274" t="s">
        <v>1332</v>
      </c>
      <c r="E274" s="2">
        <f t="shared" si="5"/>
        <v>66</v>
      </c>
      <c r="F274" t="s">
        <v>20</v>
      </c>
      <c r="G274" t="s">
        <v>1329</v>
      </c>
      <c r="I274" t="s">
        <v>65</v>
      </c>
      <c r="J274" s="3"/>
    </row>
    <row r="275" spans="1:10">
      <c r="A275" t="s">
        <v>1333</v>
      </c>
      <c r="B275" t="s">
        <v>1334</v>
      </c>
      <c r="C275" t="s">
        <v>1335</v>
      </c>
      <c r="D275" t="s">
        <v>1336</v>
      </c>
      <c r="E275" s="2">
        <f t="shared" si="5"/>
        <v>771</v>
      </c>
      <c r="F275" t="s">
        <v>20</v>
      </c>
      <c r="G275" t="s">
        <v>1333</v>
      </c>
      <c r="I275" t="s">
        <v>1328</v>
      </c>
      <c r="J275" s="3"/>
    </row>
    <row r="276" spans="1:10">
      <c r="A276" t="s">
        <v>1337</v>
      </c>
      <c r="B276" t="s">
        <v>1338</v>
      </c>
      <c r="C276" t="s">
        <v>1339</v>
      </c>
      <c r="D276" t="s">
        <v>1340</v>
      </c>
      <c r="E276" s="2">
        <f t="shared" si="5"/>
        <v>453</v>
      </c>
      <c r="F276" t="s">
        <v>20</v>
      </c>
      <c r="G276" t="s">
        <v>1337</v>
      </c>
      <c r="I276" t="s">
        <v>45</v>
      </c>
      <c r="J276" s="3"/>
    </row>
    <row r="277" spans="1:10">
      <c r="A277" t="s">
        <v>1341</v>
      </c>
      <c r="C277" t="s">
        <v>1342</v>
      </c>
      <c r="D277" t="s">
        <v>1343</v>
      </c>
      <c r="E277" s="2">
        <f t="shared" si="5"/>
        <v>63</v>
      </c>
      <c r="F277" t="s">
        <v>20</v>
      </c>
      <c r="G277" t="s">
        <v>1341</v>
      </c>
      <c r="I277" t="s">
        <v>65</v>
      </c>
      <c r="J277" s="3"/>
    </row>
    <row r="278" spans="1:10">
      <c r="A278" t="s">
        <v>1344</v>
      </c>
      <c r="C278" t="s">
        <v>1345</v>
      </c>
      <c r="D278" t="s">
        <v>1346</v>
      </c>
      <c r="E278" s="2">
        <f t="shared" si="5"/>
        <v>95</v>
      </c>
      <c r="F278" t="s">
        <v>20</v>
      </c>
      <c r="G278" t="s">
        <v>1344</v>
      </c>
      <c r="I278" t="s">
        <v>1347</v>
      </c>
      <c r="J278" s="3"/>
    </row>
    <row r="279" spans="1:10">
      <c r="A279" t="s">
        <v>1348</v>
      </c>
      <c r="B279" t="s">
        <v>1349</v>
      </c>
      <c r="C279" t="s">
        <v>1350</v>
      </c>
      <c r="D279" t="s">
        <v>1351</v>
      </c>
      <c r="E279" s="2">
        <f t="shared" si="5"/>
        <v>127</v>
      </c>
      <c r="F279" t="s">
        <v>20</v>
      </c>
      <c r="G279" t="s">
        <v>1348</v>
      </c>
      <c r="I279" t="s">
        <v>65</v>
      </c>
      <c r="J279" s="3"/>
    </row>
    <row r="280" spans="1:10">
      <c r="A280" t="s">
        <v>1352</v>
      </c>
      <c r="B280" t="s">
        <v>1353</v>
      </c>
      <c r="C280" t="s">
        <v>1354</v>
      </c>
      <c r="D280" t="s">
        <v>1355</v>
      </c>
      <c r="E280" s="2">
        <f t="shared" si="5"/>
        <v>127</v>
      </c>
      <c r="F280" t="s">
        <v>20</v>
      </c>
      <c r="G280" t="s">
        <v>1352</v>
      </c>
      <c r="I280" t="s">
        <v>45</v>
      </c>
      <c r="J280" s="3"/>
    </row>
    <row r="281" spans="1:10">
      <c r="A281" t="s">
        <v>1356</v>
      </c>
      <c r="B281" t="s">
        <v>1357</v>
      </c>
      <c r="C281" t="s">
        <v>1358</v>
      </c>
      <c r="D281" t="s">
        <v>1359</v>
      </c>
      <c r="E281" s="2">
        <f t="shared" si="5"/>
        <v>158</v>
      </c>
      <c r="F281" t="s">
        <v>20</v>
      </c>
      <c r="G281" t="s">
        <v>1356</v>
      </c>
      <c r="I281" t="s">
        <v>65</v>
      </c>
      <c r="J281" s="3"/>
    </row>
    <row r="282" spans="1:10">
      <c r="A282" t="s">
        <v>1360</v>
      </c>
      <c r="B282" t="s">
        <v>1361</v>
      </c>
      <c r="C282" t="s">
        <v>1362</v>
      </c>
      <c r="D282" t="s">
        <v>1363</v>
      </c>
      <c r="E282" s="2">
        <f t="shared" si="5"/>
        <v>631.33333333333337</v>
      </c>
      <c r="F282" t="s">
        <v>13</v>
      </c>
      <c r="G282" t="s">
        <v>1360</v>
      </c>
      <c r="I282" t="s">
        <v>589</v>
      </c>
      <c r="J282" s="3"/>
    </row>
    <row r="283" spans="1:10">
      <c r="A283" t="s">
        <v>1364</v>
      </c>
      <c r="B283" t="s">
        <v>1365</v>
      </c>
      <c r="C283" t="s">
        <v>1366</v>
      </c>
      <c r="D283" t="s">
        <v>1367</v>
      </c>
      <c r="E283" s="2">
        <f t="shared" si="5"/>
        <v>137</v>
      </c>
      <c r="F283" t="s">
        <v>13</v>
      </c>
      <c r="G283" t="s">
        <v>1364</v>
      </c>
      <c r="I283" t="s">
        <v>1310</v>
      </c>
      <c r="J283" s="3"/>
    </row>
    <row r="284" spans="1:10">
      <c r="A284" t="s">
        <v>1368</v>
      </c>
      <c r="C284" t="s">
        <v>1369</v>
      </c>
      <c r="D284" t="s">
        <v>1370</v>
      </c>
      <c r="E284" s="2">
        <f t="shared" si="5"/>
        <v>79</v>
      </c>
      <c r="F284" t="s">
        <v>13</v>
      </c>
      <c r="G284" t="s">
        <v>1368</v>
      </c>
      <c r="I284" t="s">
        <v>65</v>
      </c>
      <c r="J284" s="3"/>
    </row>
    <row r="285" spans="1:10">
      <c r="A285" t="s">
        <v>1371</v>
      </c>
      <c r="B285" t="s">
        <v>1372</v>
      </c>
      <c r="C285" t="s">
        <v>1373</v>
      </c>
      <c r="D285" t="s">
        <v>1374</v>
      </c>
      <c r="E285" s="2">
        <f t="shared" si="5"/>
        <v>304</v>
      </c>
      <c r="F285" t="s">
        <v>13</v>
      </c>
      <c r="G285" t="s">
        <v>1371</v>
      </c>
      <c r="I285" t="s">
        <v>65</v>
      </c>
      <c r="J285" s="3"/>
    </row>
    <row r="286" spans="1:10">
      <c r="A286" t="s">
        <v>1375</v>
      </c>
      <c r="B286" t="s">
        <v>1376</v>
      </c>
      <c r="C286" t="s">
        <v>1377</v>
      </c>
      <c r="D286" t="s">
        <v>1378</v>
      </c>
      <c r="E286" s="2">
        <f t="shared" si="5"/>
        <v>733</v>
      </c>
      <c r="F286" t="s">
        <v>13</v>
      </c>
      <c r="G286" t="s">
        <v>1375</v>
      </c>
      <c r="I286" t="s">
        <v>1379</v>
      </c>
      <c r="J286" s="3"/>
    </row>
    <row r="287" spans="1:10">
      <c r="A287" t="s">
        <v>1380</v>
      </c>
      <c r="B287" t="s">
        <v>1381</v>
      </c>
      <c r="C287" t="s">
        <v>1382</v>
      </c>
      <c r="D287" t="s">
        <v>1383</v>
      </c>
      <c r="E287" s="2">
        <f t="shared" si="5"/>
        <v>381</v>
      </c>
      <c r="F287" t="s">
        <v>13</v>
      </c>
      <c r="G287" t="s">
        <v>1380</v>
      </c>
      <c r="I287" t="s">
        <v>1384</v>
      </c>
      <c r="J287" s="3"/>
    </row>
    <row r="288" spans="1:10">
      <c r="A288" t="s">
        <v>1385</v>
      </c>
      <c r="C288" t="s">
        <v>1386</v>
      </c>
      <c r="D288" t="s">
        <v>1387</v>
      </c>
      <c r="E288" s="2">
        <f t="shared" si="5"/>
        <v>67</v>
      </c>
      <c r="F288" t="s">
        <v>13</v>
      </c>
      <c r="G288" t="s">
        <v>1385</v>
      </c>
      <c r="I288" t="s">
        <v>65</v>
      </c>
      <c r="J288" s="3"/>
    </row>
    <row r="289" spans="1:10">
      <c r="A289" t="s">
        <v>1388</v>
      </c>
      <c r="B289" t="s">
        <v>1389</v>
      </c>
      <c r="C289" t="s">
        <v>1390</v>
      </c>
      <c r="D289" t="s">
        <v>1391</v>
      </c>
      <c r="E289" s="2">
        <f t="shared" si="5"/>
        <v>503</v>
      </c>
      <c r="F289" t="s">
        <v>13</v>
      </c>
      <c r="G289" t="s">
        <v>1388</v>
      </c>
      <c r="I289" t="s">
        <v>45</v>
      </c>
      <c r="J289" s="3"/>
    </row>
    <row r="290" spans="1:10">
      <c r="A290" t="s">
        <v>1392</v>
      </c>
      <c r="B290" t="s">
        <v>1393</v>
      </c>
      <c r="C290" t="s">
        <v>1394</v>
      </c>
      <c r="D290" t="s">
        <v>1395</v>
      </c>
      <c r="E290" s="2">
        <f t="shared" si="5"/>
        <v>181</v>
      </c>
      <c r="F290" t="s">
        <v>13</v>
      </c>
      <c r="G290" t="s">
        <v>1392</v>
      </c>
      <c r="I290" t="s">
        <v>1319</v>
      </c>
      <c r="J290" s="3"/>
    </row>
    <row r="291" spans="1:10">
      <c r="A291" t="s">
        <v>1396</v>
      </c>
      <c r="B291" t="s">
        <v>1397</v>
      </c>
      <c r="C291" t="s">
        <v>1398</v>
      </c>
      <c r="D291" t="s">
        <v>1399</v>
      </c>
      <c r="E291" s="2">
        <f t="shared" si="5"/>
        <v>207</v>
      </c>
      <c r="F291" t="s">
        <v>20</v>
      </c>
      <c r="G291" t="s">
        <v>1396</v>
      </c>
      <c r="I291" t="s">
        <v>278</v>
      </c>
      <c r="J291" s="3"/>
    </row>
    <row r="292" spans="1:10">
      <c r="A292" t="s">
        <v>1400</v>
      </c>
      <c r="C292" t="s">
        <v>1401</v>
      </c>
      <c r="D292" t="s">
        <v>1402</v>
      </c>
      <c r="E292" s="2">
        <f t="shared" ref="E292:E355" si="6">((D292-C292)+1)/3-1</f>
        <v>53</v>
      </c>
      <c r="F292" t="s">
        <v>20</v>
      </c>
      <c r="G292" t="s">
        <v>1400</v>
      </c>
      <c r="I292" t="s">
        <v>65</v>
      </c>
      <c r="J292" s="3"/>
    </row>
    <row r="293" spans="1:10">
      <c r="A293" t="s">
        <v>1403</v>
      </c>
      <c r="B293" t="s">
        <v>1404</v>
      </c>
      <c r="C293" t="s">
        <v>1405</v>
      </c>
      <c r="D293" t="s">
        <v>1406</v>
      </c>
      <c r="E293" s="2">
        <f t="shared" si="6"/>
        <v>684</v>
      </c>
      <c r="F293" t="s">
        <v>20</v>
      </c>
      <c r="G293" t="s">
        <v>1403</v>
      </c>
      <c r="H293" t="s">
        <v>1407</v>
      </c>
      <c r="I293" t="s">
        <v>1408</v>
      </c>
      <c r="J293" s="3"/>
    </row>
    <row r="294" spans="1:10">
      <c r="A294" t="s">
        <v>1409</v>
      </c>
      <c r="C294" t="s">
        <v>1410</v>
      </c>
      <c r="D294" t="s">
        <v>1411</v>
      </c>
      <c r="E294" s="2">
        <f t="shared" si="6"/>
        <v>165</v>
      </c>
      <c r="F294" t="s">
        <v>13</v>
      </c>
      <c r="G294" t="s">
        <v>1409</v>
      </c>
      <c r="I294" t="s">
        <v>1412</v>
      </c>
      <c r="J294" s="3"/>
    </row>
    <row r="295" spans="1:10">
      <c r="A295" t="s">
        <v>1413</v>
      </c>
      <c r="B295" t="s">
        <v>1414</v>
      </c>
      <c r="C295" t="s">
        <v>1415</v>
      </c>
      <c r="D295" t="s">
        <v>1416</v>
      </c>
      <c r="E295" s="2">
        <f t="shared" si="6"/>
        <v>379</v>
      </c>
      <c r="F295" t="s">
        <v>13</v>
      </c>
      <c r="G295" t="s">
        <v>1417</v>
      </c>
      <c r="H295" t="s">
        <v>1418</v>
      </c>
      <c r="I295" t="s">
        <v>1419</v>
      </c>
      <c r="J295" s="3"/>
    </row>
    <row r="296" spans="1:10">
      <c r="A296" t="s">
        <v>1420</v>
      </c>
      <c r="B296" t="s">
        <v>1421</v>
      </c>
      <c r="C296" t="s">
        <v>1422</v>
      </c>
      <c r="D296" t="s">
        <v>1423</v>
      </c>
      <c r="E296" s="2">
        <f t="shared" si="6"/>
        <v>1030</v>
      </c>
      <c r="F296" t="s">
        <v>13</v>
      </c>
      <c r="G296" t="s">
        <v>1420</v>
      </c>
      <c r="I296" t="s">
        <v>134</v>
      </c>
      <c r="J296" s="3"/>
    </row>
    <row r="297" spans="1:10">
      <c r="A297" t="s">
        <v>1424</v>
      </c>
      <c r="B297" t="s">
        <v>1425</v>
      </c>
      <c r="C297" t="s">
        <v>1426</v>
      </c>
      <c r="D297" t="s">
        <v>1427</v>
      </c>
      <c r="E297" s="2">
        <f t="shared" si="6"/>
        <v>605</v>
      </c>
      <c r="F297" t="s">
        <v>13</v>
      </c>
      <c r="G297" t="s">
        <v>1424</v>
      </c>
      <c r="I297" t="s">
        <v>207</v>
      </c>
      <c r="J297" s="3"/>
    </row>
    <row r="298" spans="1:10">
      <c r="A298" t="s">
        <v>1428</v>
      </c>
      <c r="B298" t="s">
        <v>1429</v>
      </c>
      <c r="C298" t="s">
        <v>1430</v>
      </c>
      <c r="D298" t="s">
        <v>1431</v>
      </c>
      <c r="E298" s="2">
        <f t="shared" si="6"/>
        <v>1076</v>
      </c>
      <c r="F298" t="s">
        <v>20</v>
      </c>
      <c r="G298" t="s">
        <v>1428</v>
      </c>
      <c r="I298" t="s">
        <v>1432</v>
      </c>
      <c r="J298" s="3"/>
    </row>
    <row r="299" spans="1:10">
      <c r="A299" t="s">
        <v>1433</v>
      </c>
      <c r="B299" t="s">
        <v>1434</v>
      </c>
      <c r="C299" t="s">
        <v>1435</v>
      </c>
      <c r="D299" t="s">
        <v>1436</v>
      </c>
      <c r="E299" s="2">
        <f t="shared" si="6"/>
        <v>689</v>
      </c>
      <c r="F299" t="s">
        <v>20</v>
      </c>
      <c r="G299" t="s">
        <v>1433</v>
      </c>
      <c r="I299" t="s">
        <v>1437</v>
      </c>
      <c r="J299" s="3"/>
    </row>
    <row r="300" spans="1:10">
      <c r="A300" t="s">
        <v>1438</v>
      </c>
      <c r="B300" t="s">
        <v>1439</v>
      </c>
      <c r="C300" t="s">
        <v>1440</v>
      </c>
      <c r="D300" t="s">
        <v>1441</v>
      </c>
      <c r="E300" s="2">
        <f t="shared" si="6"/>
        <v>511</v>
      </c>
      <c r="F300" t="s">
        <v>20</v>
      </c>
      <c r="G300" t="s">
        <v>1438</v>
      </c>
      <c r="I300" t="s">
        <v>207</v>
      </c>
      <c r="J300" s="3"/>
    </row>
    <row r="301" spans="1:10">
      <c r="A301" t="s">
        <v>1442</v>
      </c>
      <c r="B301" t="s">
        <v>1443</v>
      </c>
      <c r="C301" t="s">
        <v>1444</v>
      </c>
      <c r="D301" t="s">
        <v>1445</v>
      </c>
      <c r="E301" s="2">
        <f t="shared" si="6"/>
        <v>1138</v>
      </c>
      <c r="F301" t="s">
        <v>20</v>
      </c>
      <c r="G301" t="s">
        <v>1442</v>
      </c>
      <c r="I301" t="s">
        <v>134</v>
      </c>
      <c r="J301" s="3"/>
    </row>
    <row r="302" spans="1:10">
      <c r="A302" t="s">
        <v>1446</v>
      </c>
      <c r="B302" t="s">
        <v>1447</v>
      </c>
      <c r="C302" t="s">
        <v>1448</v>
      </c>
      <c r="D302" t="s">
        <v>1449</v>
      </c>
      <c r="E302" s="2">
        <f t="shared" si="6"/>
        <v>328</v>
      </c>
      <c r="F302" t="s">
        <v>20</v>
      </c>
      <c r="G302" t="s">
        <v>1446</v>
      </c>
      <c r="I302" t="s">
        <v>1450</v>
      </c>
      <c r="J302" s="3"/>
    </row>
    <row r="303" spans="1:10">
      <c r="A303" t="s">
        <v>1451</v>
      </c>
      <c r="B303" t="s">
        <v>1452</v>
      </c>
      <c r="C303" t="s">
        <v>1453</v>
      </c>
      <c r="D303" t="s">
        <v>1454</v>
      </c>
      <c r="E303" s="2">
        <f t="shared" si="6"/>
        <v>193</v>
      </c>
      <c r="F303" t="s">
        <v>20</v>
      </c>
      <c r="G303" t="s">
        <v>1451</v>
      </c>
      <c r="I303" t="s">
        <v>144</v>
      </c>
      <c r="J303" s="3"/>
    </row>
    <row r="304" spans="1:10">
      <c r="A304" t="s">
        <v>1455</v>
      </c>
      <c r="B304" t="s">
        <v>1456</v>
      </c>
      <c r="C304" t="s">
        <v>1457</v>
      </c>
      <c r="D304" t="s">
        <v>1458</v>
      </c>
      <c r="E304" s="2">
        <f t="shared" si="6"/>
        <v>544</v>
      </c>
      <c r="F304" t="s">
        <v>20</v>
      </c>
      <c r="G304" t="s">
        <v>1455</v>
      </c>
      <c r="I304" t="s">
        <v>1459</v>
      </c>
      <c r="J304" s="3"/>
    </row>
    <row r="305" spans="1:10">
      <c r="A305" t="s">
        <v>1460</v>
      </c>
      <c r="B305" t="s">
        <v>1461</v>
      </c>
      <c r="C305" t="s">
        <v>1462</v>
      </c>
      <c r="D305" t="s">
        <v>1463</v>
      </c>
      <c r="E305" s="2">
        <f t="shared" si="6"/>
        <v>556</v>
      </c>
      <c r="F305" t="s">
        <v>20</v>
      </c>
      <c r="G305" t="s">
        <v>1460</v>
      </c>
      <c r="I305" t="s">
        <v>1464</v>
      </c>
      <c r="J305" s="3"/>
    </row>
    <row r="306" spans="1:10">
      <c r="A306" t="s">
        <v>1465</v>
      </c>
      <c r="B306" t="s">
        <v>1466</v>
      </c>
      <c r="C306" t="s">
        <v>1467</v>
      </c>
      <c r="D306" t="s">
        <v>1468</v>
      </c>
      <c r="E306" s="2">
        <f t="shared" si="6"/>
        <v>636</v>
      </c>
      <c r="F306" t="s">
        <v>13</v>
      </c>
      <c r="G306" t="s">
        <v>1469</v>
      </c>
      <c r="H306" t="s">
        <v>1470</v>
      </c>
      <c r="I306" t="s">
        <v>1471</v>
      </c>
      <c r="J306" s="3"/>
    </row>
    <row r="307" spans="1:10">
      <c r="A307" t="s">
        <v>1472</v>
      </c>
      <c r="B307" t="s">
        <v>1473</v>
      </c>
      <c r="C307" t="s">
        <v>1474</v>
      </c>
      <c r="D307" t="s">
        <v>1475</v>
      </c>
      <c r="E307" s="2">
        <f t="shared" si="6"/>
        <v>716</v>
      </c>
      <c r="F307" t="s">
        <v>13</v>
      </c>
      <c r="G307" t="s">
        <v>1476</v>
      </c>
      <c r="H307" t="s">
        <v>1470</v>
      </c>
      <c r="I307" t="s">
        <v>1477</v>
      </c>
      <c r="J307" s="3"/>
    </row>
    <row r="308" spans="1:10">
      <c r="A308" t="s">
        <v>1478</v>
      </c>
      <c r="B308" t="s">
        <v>1479</v>
      </c>
      <c r="C308" t="s">
        <v>1480</v>
      </c>
      <c r="D308" t="s">
        <v>1481</v>
      </c>
      <c r="E308" s="2">
        <f t="shared" si="6"/>
        <v>496.33333333333331</v>
      </c>
      <c r="F308" t="s">
        <v>20</v>
      </c>
      <c r="G308" t="s">
        <v>1478</v>
      </c>
      <c r="I308" t="s">
        <v>207</v>
      </c>
      <c r="J308" s="3"/>
    </row>
    <row r="309" spans="1:10">
      <c r="A309" t="s">
        <v>1482</v>
      </c>
      <c r="B309" t="s">
        <v>1483</v>
      </c>
      <c r="C309" t="s">
        <v>1484</v>
      </c>
      <c r="D309" t="s">
        <v>1485</v>
      </c>
      <c r="E309" s="2" t="e">
        <f t="shared" si="6"/>
        <v>#VALUE!</v>
      </c>
      <c r="F309" t="s">
        <v>20</v>
      </c>
      <c r="G309" t="s">
        <v>1482</v>
      </c>
      <c r="I309" t="s">
        <v>847</v>
      </c>
      <c r="J309" s="3"/>
    </row>
    <row r="310" spans="1:10">
      <c r="A310" t="s">
        <v>1486</v>
      </c>
      <c r="B310" t="s">
        <v>1487</v>
      </c>
      <c r="C310" t="s">
        <v>1488</v>
      </c>
      <c r="D310" t="s">
        <v>1489</v>
      </c>
      <c r="E310" s="2">
        <f t="shared" si="6"/>
        <v>120</v>
      </c>
      <c r="F310" t="s">
        <v>20</v>
      </c>
      <c r="G310" t="s">
        <v>1486</v>
      </c>
      <c r="I310" t="s">
        <v>1490</v>
      </c>
      <c r="J310" s="3"/>
    </row>
    <row r="311" spans="1:10">
      <c r="A311" t="s">
        <v>1491</v>
      </c>
      <c r="B311" t="s">
        <v>1492</v>
      </c>
      <c r="C311" t="s">
        <v>1493</v>
      </c>
      <c r="D311" t="s">
        <v>1494</v>
      </c>
      <c r="E311" s="2">
        <f t="shared" si="6"/>
        <v>774</v>
      </c>
      <c r="F311" t="s">
        <v>20</v>
      </c>
      <c r="G311" t="s">
        <v>1491</v>
      </c>
      <c r="I311" t="s">
        <v>134</v>
      </c>
      <c r="J311" s="3"/>
    </row>
    <row r="312" spans="1:10">
      <c r="A312" t="s">
        <v>1495</v>
      </c>
      <c r="B312" t="s">
        <v>1496</v>
      </c>
      <c r="C312" t="s">
        <v>1497</v>
      </c>
      <c r="D312" t="s">
        <v>1498</v>
      </c>
      <c r="E312" s="2">
        <f t="shared" si="6"/>
        <v>498</v>
      </c>
      <c r="F312" t="s">
        <v>13</v>
      </c>
      <c r="G312" t="s">
        <v>1495</v>
      </c>
      <c r="I312" t="s">
        <v>105</v>
      </c>
      <c r="J312" s="3"/>
    </row>
    <row r="313" spans="1:10">
      <c r="A313" t="s">
        <v>1499</v>
      </c>
      <c r="B313" t="s">
        <v>1500</v>
      </c>
      <c r="C313" t="s">
        <v>1501</v>
      </c>
      <c r="D313" t="s">
        <v>1502</v>
      </c>
      <c r="E313" s="2">
        <f t="shared" si="6"/>
        <v>397</v>
      </c>
      <c r="F313" t="s">
        <v>20</v>
      </c>
      <c r="G313" t="s">
        <v>1499</v>
      </c>
      <c r="I313" t="s">
        <v>1503</v>
      </c>
      <c r="J313" s="3"/>
    </row>
    <row r="314" spans="1:10">
      <c r="A314" t="s">
        <v>1504</v>
      </c>
      <c r="B314" t="s">
        <v>1505</v>
      </c>
      <c r="C314" t="s">
        <v>1506</v>
      </c>
      <c r="D314" t="s">
        <v>1507</v>
      </c>
      <c r="E314" s="2">
        <f t="shared" si="6"/>
        <v>1038</v>
      </c>
      <c r="F314" t="s">
        <v>20</v>
      </c>
      <c r="G314" t="s">
        <v>1504</v>
      </c>
      <c r="I314" t="s">
        <v>1508</v>
      </c>
      <c r="J314" s="3"/>
    </row>
    <row r="315" spans="1:10">
      <c r="A315" t="s">
        <v>1509</v>
      </c>
      <c r="B315" t="s">
        <v>1510</v>
      </c>
      <c r="C315" t="s">
        <v>1511</v>
      </c>
      <c r="D315" t="s">
        <v>1512</v>
      </c>
      <c r="E315" s="2">
        <f t="shared" si="6"/>
        <v>376</v>
      </c>
      <c r="F315" t="s">
        <v>20</v>
      </c>
      <c r="G315" t="s">
        <v>1509</v>
      </c>
      <c r="I315" t="s">
        <v>332</v>
      </c>
      <c r="J315" s="3"/>
    </row>
    <row r="316" spans="1:10">
      <c r="A316" t="s">
        <v>1513</v>
      </c>
      <c r="B316" t="s">
        <v>1514</v>
      </c>
      <c r="C316" t="s">
        <v>1515</v>
      </c>
      <c r="D316" t="s">
        <v>1516</v>
      </c>
      <c r="E316" s="2">
        <f t="shared" si="6"/>
        <v>465</v>
      </c>
      <c r="F316" t="s">
        <v>20</v>
      </c>
      <c r="G316" t="s">
        <v>1513</v>
      </c>
      <c r="I316" t="s">
        <v>323</v>
      </c>
      <c r="J316" s="3"/>
    </row>
    <row r="317" spans="1:10">
      <c r="A317" t="s">
        <v>1517</v>
      </c>
      <c r="B317" t="s">
        <v>1518</v>
      </c>
      <c r="C317" t="s">
        <v>1519</v>
      </c>
      <c r="D317" t="s">
        <v>1520</v>
      </c>
      <c r="E317" s="2">
        <f t="shared" si="6"/>
        <v>180</v>
      </c>
      <c r="F317" t="s">
        <v>20</v>
      </c>
      <c r="G317" t="s">
        <v>1517</v>
      </c>
      <c r="I317" t="s">
        <v>65</v>
      </c>
      <c r="J317" s="3"/>
    </row>
    <row r="318" spans="1:10">
      <c r="A318" t="s">
        <v>1521</v>
      </c>
      <c r="B318" t="s">
        <v>1522</v>
      </c>
      <c r="C318" t="s">
        <v>1523</v>
      </c>
      <c r="D318" t="s">
        <v>1524</v>
      </c>
      <c r="E318" s="2">
        <f t="shared" si="6"/>
        <v>273</v>
      </c>
      <c r="F318" t="s">
        <v>20</v>
      </c>
      <c r="G318" t="s">
        <v>347</v>
      </c>
      <c r="H318" t="s">
        <v>348</v>
      </c>
      <c r="I318" t="s">
        <v>349</v>
      </c>
      <c r="J318" s="3"/>
    </row>
    <row r="319" spans="1:10">
      <c r="A319" t="s">
        <v>1525</v>
      </c>
      <c r="C319" t="s">
        <v>1526</v>
      </c>
      <c r="D319" t="s">
        <v>1527</v>
      </c>
      <c r="E319" s="2">
        <f t="shared" si="6"/>
        <v>192</v>
      </c>
      <c r="F319" t="s">
        <v>20</v>
      </c>
      <c r="G319" t="s">
        <v>1525</v>
      </c>
      <c r="I319" t="s">
        <v>65</v>
      </c>
      <c r="J319" s="3"/>
    </row>
    <row r="320" spans="1:10">
      <c r="A320" t="s">
        <v>1528</v>
      </c>
      <c r="B320" t="s">
        <v>1529</v>
      </c>
      <c r="C320" t="s">
        <v>1530</v>
      </c>
      <c r="D320" t="s">
        <v>1531</v>
      </c>
      <c r="E320" s="2">
        <f t="shared" si="6"/>
        <v>354</v>
      </c>
      <c r="F320" t="s">
        <v>20</v>
      </c>
      <c r="G320" t="s">
        <v>1528</v>
      </c>
      <c r="I320" t="s">
        <v>65</v>
      </c>
      <c r="J320" s="3"/>
    </row>
    <row r="321" spans="1:10">
      <c r="A321" t="s">
        <v>1532</v>
      </c>
      <c r="B321" t="s">
        <v>1533</v>
      </c>
      <c r="C321" t="s">
        <v>1534</v>
      </c>
      <c r="D321" t="s">
        <v>1535</v>
      </c>
      <c r="E321" s="2">
        <f t="shared" si="6"/>
        <v>86</v>
      </c>
      <c r="F321" t="s">
        <v>20</v>
      </c>
      <c r="G321" t="s">
        <v>1532</v>
      </c>
      <c r="I321" t="s">
        <v>362</v>
      </c>
      <c r="J321" s="3"/>
    </row>
    <row r="322" spans="1:10">
      <c r="A322" t="s">
        <v>1536</v>
      </c>
      <c r="B322" t="s">
        <v>1537</v>
      </c>
      <c r="C322" t="s">
        <v>1538</v>
      </c>
      <c r="D322" t="s">
        <v>1539</v>
      </c>
      <c r="E322" s="2">
        <f t="shared" si="6"/>
        <v>297</v>
      </c>
      <c r="F322" t="s">
        <v>13</v>
      </c>
      <c r="G322" t="s">
        <v>1536</v>
      </c>
      <c r="I322" t="s">
        <v>1540</v>
      </c>
      <c r="J322" s="3"/>
    </row>
    <row r="323" spans="1:10">
      <c r="A323" t="s">
        <v>1541</v>
      </c>
      <c r="B323" t="s">
        <v>1542</v>
      </c>
      <c r="C323" t="s">
        <v>1543</v>
      </c>
      <c r="D323" t="s">
        <v>1544</v>
      </c>
      <c r="E323" s="2">
        <f t="shared" si="6"/>
        <v>339</v>
      </c>
      <c r="F323" t="s">
        <v>13</v>
      </c>
      <c r="G323" t="s">
        <v>1541</v>
      </c>
      <c r="I323" t="s">
        <v>1545</v>
      </c>
      <c r="J323" s="3"/>
    </row>
    <row r="324" spans="1:10">
      <c r="A324" t="s">
        <v>1546</v>
      </c>
      <c r="B324" t="s">
        <v>1547</v>
      </c>
      <c r="C324" t="s">
        <v>1548</v>
      </c>
      <c r="D324" t="s">
        <v>1549</v>
      </c>
      <c r="E324" s="2">
        <f t="shared" si="6"/>
        <v>126</v>
      </c>
      <c r="F324" t="s">
        <v>13</v>
      </c>
      <c r="G324" t="s">
        <v>1546</v>
      </c>
      <c r="I324" t="s">
        <v>1550</v>
      </c>
      <c r="J324" s="3"/>
    </row>
    <row r="325" spans="1:10">
      <c r="A325" t="s">
        <v>1551</v>
      </c>
      <c r="B325" t="s">
        <v>1552</v>
      </c>
      <c r="C325" t="s">
        <v>1553</v>
      </c>
      <c r="D325" t="s">
        <v>1554</v>
      </c>
      <c r="E325" s="2">
        <f t="shared" si="6"/>
        <v>568</v>
      </c>
      <c r="F325" t="s">
        <v>13</v>
      </c>
      <c r="G325" t="s">
        <v>1551</v>
      </c>
      <c r="I325" t="s">
        <v>1555</v>
      </c>
      <c r="J325" s="3"/>
    </row>
    <row r="326" spans="1:10">
      <c r="A326" t="s">
        <v>1556</v>
      </c>
      <c r="B326" t="s">
        <v>1557</v>
      </c>
      <c r="C326" t="s">
        <v>1558</v>
      </c>
      <c r="D326" t="s">
        <v>1559</v>
      </c>
      <c r="E326" s="2">
        <f t="shared" si="6"/>
        <v>202</v>
      </c>
      <c r="F326" t="s">
        <v>13</v>
      </c>
      <c r="G326" t="s">
        <v>1556</v>
      </c>
      <c r="I326" t="s">
        <v>1560</v>
      </c>
      <c r="J326" s="3"/>
    </row>
    <row r="327" spans="1:10">
      <c r="A327" t="s">
        <v>1561</v>
      </c>
      <c r="B327" t="s">
        <v>1562</v>
      </c>
      <c r="C327" t="s">
        <v>1563</v>
      </c>
      <c r="D327" t="s">
        <v>1564</v>
      </c>
      <c r="E327" s="2">
        <f t="shared" si="6"/>
        <v>136</v>
      </c>
      <c r="F327" t="s">
        <v>20</v>
      </c>
      <c r="G327" t="s">
        <v>1561</v>
      </c>
      <c r="I327" t="s">
        <v>1565</v>
      </c>
      <c r="J327" s="3"/>
    </row>
    <row r="328" spans="1:10">
      <c r="A328" t="s">
        <v>1566</v>
      </c>
      <c r="B328" t="s">
        <v>1567</v>
      </c>
      <c r="C328" t="s">
        <v>1568</v>
      </c>
      <c r="D328" t="s">
        <v>1569</v>
      </c>
      <c r="E328" s="2">
        <f t="shared" si="6"/>
        <v>362</v>
      </c>
      <c r="F328" t="s">
        <v>20</v>
      </c>
      <c r="G328" t="s">
        <v>1566</v>
      </c>
      <c r="I328" t="s">
        <v>1570</v>
      </c>
      <c r="J328" s="3"/>
    </row>
    <row r="329" spans="1:10">
      <c r="A329" t="s">
        <v>1571</v>
      </c>
      <c r="B329" t="s">
        <v>1572</v>
      </c>
      <c r="C329" t="s">
        <v>1573</v>
      </c>
      <c r="D329" t="s">
        <v>1574</v>
      </c>
      <c r="E329" s="2">
        <f t="shared" si="6"/>
        <v>405</v>
      </c>
      <c r="F329" t="s">
        <v>13</v>
      </c>
      <c r="G329" t="s">
        <v>1571</v>
      </c>
      <c r="I329" t="s">
        <v>1575</v>
      </c>
      <c r="J329" s="3"/>
    </row>
    <row r="330" spans="1:10">
      <c r="A330" t="s">
        <v>1576</v>
      </c>
      <c r="B330" t="s">
        <v>1577</v>
      </c>
      <c r="C330" t="s">
        <v>1578</v>
      </c>
      <c r="D330" t="s">
        <v>1579</v>
      </c>
      <c r="E330" s="2">
        <f t="shared" si="6"/>
        <v>665</v>
      </c>
      <c r="F330" t="s">
        <v>13</v>
      </c>
      <c r="G330" t="s">
        <v>1576</v>
      </c>
      <c r="H330" t="s">
        <v>1580</v>
      </c>
      <c r="I330" t="s">
        <v>1581</v>
      </c>
      <c r="J330" s="3"/>
    </row>
    <row r="331" spans="1:10">
      <c r="A331" t="s">
        <v>1582</v>
      </c>
      <c r="B331" t="s">
        <v>1583</v>
      </c>
      <c r="C331" t="s">
        <v>1584</v>
      </c>
      <c r="D331" t="s">
        <v>1585</v>
      </c>
      <c r="E331" s="2">
        <f t="shared" si="6"/>
        <v>300</v>
      </c>
      <c r="F331" t="s">
        <v>13</v>
      </c>
      <c r="G331" t="s">
        <v>1586</v>
      </c>
      <c r="H331" t="s">
        <v>1587</v>
      </c>
      <c r="I331" t="s">
        <v>1588</v>
      </c>
      <c r="J331" s="3"/>
    </row>
    <row r="332" spans="1:10">
      <c r="A332" t="s">
        <v>1589</v>
      </c>
      <c r="B332" t="s">
        <v>1590</v>
      </c>
      <c r="C332" t="s">
        <v>1591</v>
      </c>
      <c r="D332" t="s">
        <v>1592</v>
      </c>
      <c r="E332" s="2">
        <f t="shared" si="6"/>
        <v>128</v>
      </c>
      <c r="F332" t="s">
        <v>13</v>
      </c>
      <c r="G332" t="s">
        <v>1589</v>
      </c>
      <c r="I332" t="s">
        <v>1593</v>
      </c>
      <c r="J332" s="3"/>
    </row>
    <row r="333" spans="1:10">
      <c r="A333" t="s">
        <v>1594</v>
      </c>
      <c r="B333" t="s">
        <v>1595</v>
      </c>
      <c r="C333" t="s">
        <v>1596</v>
      </c>
      <c r="D333" t="s">
        <v>1597</v>
      </c>
      <c r="E333" s="2">
        <f t="shared" si="6"/>
        <v>414</v>
      </c>
      <c r="F333" t="s">
        <v>13</v>
      </c>
      <c r="G333" t="s">
        <v>1598</v>
      </c>
      <c r="H333" t="s">
        <v>1599</v>
      </c>
      <c r="I333" t="s">
        <v>1600</v>
      </c>
      <c r="J333" s="3"/>
    </row>
    <row r="334" spans="1:10">
      <c r="A334" t="s">
        <v>1601</v>
      </c>
      <c r="B334" t="s">
        <v>1602</v>
      </c>
      <c r="C334" t="s">
        <v>1603</v>
      </c>
      <c r="D334" t="s">
        <v>1604</v>
      </c>
      <c r="E334" s="2">
        <f t="shared" si="6"/>
        <v>207</v>
      </c>
      <c r="F334" t="s">
        <v>13</v>
      </c>
      <c r="G334" t="s">
        <v>1601</v>
      </c>
      <c r="I334" t="s">
        <v>1605</v>
      </c>
      <c r="J334" s="3"/>
    </row>
    <row r="335" spans="1:10">
      <c r="A335" t="s">
        <v>1606</v>
      </c>
      <c r="B335" t="s">
        <v>1607</v>
      </c>
      <c r="C335" t="s">
        <v>1608</v>
      </c>
      <c r="D335" t="s">
        <v>1609</v>
      </c>
      <c r="E335" s="2">
        <f t="shared" si="6"/>
        <v>498</v>
      </c>
      <c r="F335" t="s">
        <v>13</v>
      </c>
      <c r="G335" t="s">
        <v>1610</v>
      </c>
      <c r="H335" t="s">
        <v>1611</v>
      </c>
      <c r="I335" t="s">
        <v>1612</v>
      </c>
      <c r="J335" s="3"/>
    </row>
    <row r="336" spans="1:10">
      <c r="A336" t="s">
        <v>1613</v>
      </c>
      <c r="B336" t="s">
        <v>1614</v>
      </c>
      <c r="C336" t="s">
        <v>1615</v>
      </c>
      <c r="D336" t="s">
        <v>1616</v>
      </c>
      <c r="E336" s="2">
        <f t="shared" si="6"/>
        <v>166</v>
      </c>
      <c r="F336" t="s">
        <v>13</v>
      </c>
      <c r="G336" t="s">
        <v>1613</v>
      </c>
      <c r="I336" t="s">
        <v>1617</v>
      </c>
      <c r="J336" s="3"/>
    </row>
    <row r="337" spans="1:10">
      <c r="A337" t="s">
        <v>1618</v>
      </c>
      <c r="B337" t="s">
        <v>1619</v>
      </c>
      <c r="C337" t="s">
        <v>1620</v>
      </c>
      <c r="D337" t="s">
        <v>1621</v>
      </c>
      <c r="E337" s="2">
        <f t="shared" si="6"/>
        <v>471</v>
      </c>
      <c r="F337" t="s">
        <v>13</v>
      </c>
      <c r="G337" t="s">
        <v>1618</v>
      </c>
      <c r="I337" t="s">
        <v>558</v>
      </c>
      <c r="J337" s="3"/>
    </row>
    <row r="338" spans="1:10">
      <c r="A338" t="s">
        <v>1622</v>
      </c>
      <c r="B338" t="s">
        <v>1623</v>
      </c>
      <c r="C338" t="s">
        <v>1624</v>
      </c>
      <c r="D338" t="s">
        <v>1625</v>
      </c>
      <c r="E338" s="2">
        <f t="shared" si="6"/>
        <v>179</v>
      </c>
      <c r="F338" t="s">
        <v>20</v>
      </c>
      <c r="G338" t="s">
        <v>1622</v>
      </c>
      <c r="I338" t="s">
        <v>1626</v>
      </c>
      <c r="J338" s="3"/>
    </row>
    <row r="339" spans="1:10">
      <c r="A339" t="s">
        <v>1627</v>
      </c>
      <c r="B339" t="s">
        <v>1628</v>
      </c>
      <c r="C339" t="s">
        <v>1629</v>
      </c>
      <c r="D339" t="s">
        <v>1630</v>
      </c>
      <c r="E339" s="2">
        <f t="shared" si="6"/>
        <v>194</v>
      </c>
      <c r="F339" t="s">
        <v>20</v>
      </c>
      <c r="G339" t="s">
        <v>1627</v>
      </c>
      <c r="I339" t="s">
        <v>1631</v>
      </c>
      <c r="J339" s="3"/>
    </row>
    <row r="340" spans="1:10">
      <c r="A340" t="s">
        <v>1632</v>
      </c>
      <c r="B340" t="s">
        <v>1633</v>
      </c>
      <c r="C340" t="s">
        <v>1634</v>
      </c>
      <c r="D340" t="s">
        <v>1635</v>
      </c>
      <c r="E340" s="2">
        <f t="shared" si="6"/>
        <v>450</v>
      </c>
      <c r="F340" t="s">
        <v>20</v>
      </c>
      <c r="G340" t="s">
        <v>1632</v>
      </c>
      <c r="I340" t="s">
        <v>1296</v>
      </c>
      <c r="J340" s="3"/>
    </row>
    <row r="341" spans="1:10">
      <c r="A341" t="s">
        <v>1636</v>
      </c>
      <c r="B341" t="s">
        <v>1637</v>
      </c>
      <c r="C341" t="s">
        <v>1638</v>
      </c>
      <c r="D341" t="s">
        <v>1639</v>
      </c>
      <c r="E341" s="2">
        <f t="shared" si="6"/>
        <v>545</v>
      </c>
      <c r="F341" t="s">
        <v>20</v>
      </c>
      <c r="G341" t="s">
        <v>1640</v>
      </c>
      <c r="I341" t="s">
        <v>1641</v>
      </c>
      <c r="J341" s="3"/>
    </row>
    <row r="342" spans="1:10">
      <c r="A342" t="s">
        <v>1642</v>
      </c>
      <c r="B342" t="s">
        <v>1643</v>
      </c>
      <c r="C342" t="s">
        <v>1644</v>
      </c>
      <c r="D342" t="s">
        <v>1645</v>
      </c>
      <c r="E342" s="2">
        <f t="shared" si="6"/>
        <v>90</v>
      </c>
      <c r="F342" t="s">
        <v>20</v>
      </c>
      <c r="G342" t="s">
        <v>1642</v>
      </c>
      <c r="I342" t="s">
        <v>1646</v>
      </c>
      <c r="J342" s="3"/>
    </row>
    <row r="343" spans="1:10">
      <c r="A343" t="s">
        <v>1647</v>
      </c>
      <c r="B343" t="s">
        <v>1648</v>
      </c>
      <c r="C343" t="s">
        <v>1649</v>
      </c>
      <c r="D343" t="s">
        <v>1650</v>
      </c>
      <c r="E343" s="2">
        <f t="shared" si="6"/>
        <v>488</v>
      </c>
      <c r="F343" t="s">
        <v>13</v>
      </c>
      <c r="G343" t="s">
        <v>1647</v>
      </c>
      <c r="I343" t="s">
        <v>1651</v>
      </c>
      <c r="J343" s="3"/>
    </row>
    <row r="344" spans="1:10">
      <c r="A344" t="s">
        <v>1652</v>
      </c>
      <c r="B344" t="s">
        <v>1653</v>
      </c>
      <c r="C344" t="s">
        <v>1654</v>
      </c>
      <c r="D344" t="s">
        <v>1655</v>
      </c>
      <c r="E344" s="2">
        <f t="shared" si="6"/>
        <v>344</v>
      </c>
      <c r="F344" t="s">
        <v>13</v>
      </c>
      <c r="G344" t="s">
        <v>1656</v>
      </c>
      <c r="I344" t="s">
        <v>1657</v>
      </c>
      <c r="J344" s="3"/>
    </row>
    <row r="345" spans="1:10">
      <c r="A345" t="s">
        <v>1658</v>
      </c>
      <c r="B345" t="s">
        <v>1659</v>
      </c>
      <c r="C345" t="s">
        <v>1660</v>
      </c>
      <c r="D345" t="s">
        <v>1661</v>
      </c>
      <c r="E345" s="2">
        <f t="shared" si="6"/>
        <v>472</v>
      </c>
      <c r="F345" t="s">
        <v>13</v>
      </c>
      <c r="G345" t="s">
        <v>1662</v>
      </c>
      <c r="I345" t="s">
        <v>1663</v>
      </c>
      <c r="J345" s="3"/>
    </row>
    <row r="346" spans="1:10">
      <c r="A346" t="s">
        <v>1664</v>
      </c>
      <c r="B346" t="s">
        <v>1665</v>
      </c>
      <c r="C346" t="s">
        <v>1666</v>
      </c>
      <c r="D346" t="s">
        <v>1667</v>
      </c>
      <c r="E346" s="2">
        <f t="shared" si="6"/>
        <v>396</v>
      </c>
      <c r="F346" t="s">
        <v>13</v>
      </c>
      <c r="G346" t="s">
        <v>1668</v>
      </c>
      <c r="I346" t="s">
        <v>1669</v>
      </c>
      <c r="J346" s="3"/>
    </row>
    <row r="347" spans="1:10">
      <c r="A347" t="s">
        <v>1670</v>
      </c>
      <c r="B347" t="s">
        <v>1671</v>
      </c>
      <c r="C347" t="s">
        <v>1672</v>
      </c>
      <c r="D347" t="s">
        <v>1673</v>
      </c>
      <c r="E347" s="2">
        <f t="shared" si="6"/>
        <v>454</v>
      </c>
      <c r="F347" t="s">
        <v>20</v>
      </c>
      <c r="G347" t="s">
        <v>1674</v>
      </c>
      <c r="H347" t="s">
        <v>1675</v>
      </c>
      <c r="I347" t="s">
        <v>1676</v>
      </c>
      <c r="J347" s="3"/>
    </row>
    <row r="348" spans="1:10">
      <c r="A348" t="s">
        <v>1677</v>
      </c>
      <c r="B348" t="s">
        <v>1678</v>
      </c>
      <c r="C348" t="s">
        <v>1679</v>
      </c>
      <c r="D348" t="s">
        <v>1680</v>
      </c>
      <c r="E348" s="2" t="e">
        <f t="shared" si="6"/>
        <v>#VALUE!</v>
      </c>
      <c r="F348" t="s">
        <v>20</v>
      </c>
      <c r="G348" t="s">
        <v>1677</v>
      </c>
      <c r="I348" t="s">
        <v>1681</v>
      </c>
      <c r="J348" s="3"/>
    </row>
    <row r="349" spans="1:10">
      <c r="A349" t="s">
        <v>1682</v>
      </c>
      <c r="B349" t="s">
        <v>1683</v>
      </c>
      <c r="C349" t="s">
        <v>1684</v>
      </c>
      <c r="D349" t="s">
        <v>1685</v>
      </c>
      <c r="E349" s="2">
        <f t="shared" si="6"/>
        <v>334</v>
      </c>
      <c r="F349" t="s">
        <v>20</v>
      </c>
      <c r="G349" t="s">
        <v>1682</v>
      </c>
      <c r="I349" t="s">
        <v>971</v>
      </c>
      <c r="J349" s="3"/>
    </row>
    <row r="350" spans="1:10">
      <c r="A350" t="s">
        <v>1686</v>
      </c>
      <c r="C350" t="s">
        <v>1687</v>
      </c>
      <c r="D350" t="s">
        <v>1688</v>
      </c>
      <c r="E350" s="2">
        <f t="shared" si="6"/>
        <v>116</v>
      </c>
      <c r="F350" t="s">
        <v>20</v>
      </c>
      <c r="G350" t="s">
        <v>1686</v>
      </c>
      <c r="I350" t="s">
        <v>1689</v>
      </c>
      <c r="J350" s="3"/>
    </row>
    <row r="351" spans="1:10">
      <c r="A351" t="s">
        <v>1690</v>
      </c>
      <c r="B351" t="s">
        <v>1691</v>
      </c>
      <c r="C351" t="s">
        <v>1692</v>
      </c>
      <c r="D351" t="s">
        <v>1693</v>
      </c>
      <c r="E351" s="2" t="e">
        <f t="shared" si="6"/>
        <v>#VALUE!</v>
      </c>
      <c r="F351" t="s">
        <v>20</v>
      </c>
      <c r="G351" t="s">
        <v>1690</v>
      </c>
      <c r="I351" t="s">
        <v>1681</v>
      </c>
      <c r="J351" s="3"/>
    </row>
    <row r="352" spans="1:10">
      <c r="A352" t="s">
        <v>1694</v>
      </c>
      <c r="B352" t="s">
        <v>1695</v>
      </c>
      <c r="C352" t="s">
        <v>1696</v>
      </c>
      <c r="D352" t="s">
        <v>1697</v>
      </c>
      <c r="E352" s="2">
        <f t="shared" si="6"/>
        <v>338</v>
      </c>
      <c r="F352" t="s">
        <v>20</v>
      </c>
      <c r="G352" t="s">
        <v>1694</v>
      </c>
      <c r="I352" t="s">
        <v>1698</v>
      </c>
      <c r="J352" s="3"/>
    </row>
    <row r="353" spans="1:10">
      <c r="A353" t="s">
        <v>1699</v>
      </c>
      <c r="B353" t="s">
        <v>1700</v>
      </c>
      <c r="C353" t="s">
        <v>1701</v>
      </c>
      <c r="D353" t="s">
        <v>1702</v>
      </c>
      <c r="E353" s="2">
        <f t="shared" si="6"/>
        <v>474</v>
      </c>
      <c r="F353" t="s">
        <v>20</v>
      </c>
      <c r="G353" t="s">
        <v>1699</v>
      </c>
      <c r="I353" t="s">
        <v>1703</v>
      </c>
      <c r="J353" s="3"/>
    </row>
    <row r="354" spans="1:10">
      <c r="A354" t="s">
        <v>1704</v>
      </c>
      <c r="B354" t="s">
        <v>1705</v>
      </c>
      <c r="C354" t="s">
        <v>1706</v>
      </c>
      <c r="D354" t="s">
        <v>1707</v>
      </c>
      <c r="E354" s="2">
        <f t="shared" si="6"/>
        <v>498</v>
      </c>
      <c r="F354" t="s">
        <v>20</v>
      </c>
      <c r="G354" t="s">
        <v>1708</v>
      </c>
      <c r="H354" t="s">
        <v>1709</v>
      </c>
      <c r="I354" t="s">
        <v>1710</v>
      </c>
      <c r="J354" s="3"/>
    </row>
    <row r="355" spans="1:10">
      <c r="A355" t="s">
        <v>1711</v>
      </c>
      <c r="B355" t="s">
        <v>1712</v>
      </c>
      <c r="C355" t="s">
        <v>1713</v>
      </c>
      <c r="D355" t="s">
        <v>1714</v>
      </c>
      <c r="E355" s="2">
        <f t="shared" si="6"/>
        <v>312</v>
      </c>
      <c r="F355" t="s">
        <v>20</v>
      </c>
      <c r="G355" t="s">
        <v>1711</v>
      </c>
      <c r="I355" t="s">
        <v>1715</v>
      </c>
      <c r="J355" s="3"/>
    </row>
    <row r="356" spans="1:10">
      <c r="A356" t="s">
        <v>1716</v>
      </c>
      <c r="B356" t="s">
        <v>1717</v>
      </c>
      <c r="C356" t="s">
        <v>1718</v>
      </c>
      <c r="D356" t="s">
        <v>1719</v>
      </c>
      <c r="E356" s="2">
        <f t="shared" ref="E356:E419" si="7">((D356-C356)+1)/3-1</f>
        <v>281</v>
      </c>
      <c r="F356" t="s">
        <v>20</v>
      </c>
      <c r="G356" t="s">
        <v>1716</v>
      </c>
      <c r="I356" t="s">
        <v>1715</v>
      </c>
      <c r="J356" s="3"/>
    </row>
    <row r="357" spans="1:10">
      <c r="A357" t="s">
        <v>1720</v>
      </c>
      <c r="B357" t="s">
        <v>1721</v>
      </c>
      <c r="C357" t="s">
        <v>1722</v>
      </c>
      <c r="D357" t="s">
        <v>1723</v>
      </c>
      <c r="E357" s="2">
        <f t="shared" si="7"/>
        <v>251</v>
      </c>
      <c r="F357" t="s">
        <v>20</v>
      </c>
      <c r="G357" t="s">
        <v>1720</v>
      </c>
      <c r="I357" t="s">
        <v>1724</v>
      </c>
      <c r="J357" s="3"/>
    </row>
    <row r="358" spans="1:10">
      <c r="A358" t="s">
        <v>1725</v>
      </c>
      <c r="B358" t="s">
        <v>1726</v>
      </c>
      <c r="C358" t="s">
        <v>1727</v>
      </c>
      <c r="D358" t="s">
        <v>1728</v>
      </c>
      <c r="E358" s="2">
        <f t="shared" si="7"/>
        <v>204</v>
      </c>
      <c r="F358" t="s">
        <v>20</v>
      </c>
      <c r="G358" t="s">
        <v>1729</v>
      </c>
      <c r="H358" t="s">
        <v>1730</v>
      </c>
      <c r="I358" t="s">
        <v>1731</v>
      </c>
      <c r="J358" s="3"/>
    </row>
    <row r="359" spans="1:10">
      <c r="A359" t="s">
        <v>1732</v>
      </c>
      <c r="B359" t="s">
        <v>1733</v>
      </c>
      <c r="C359" t="s">
        <v>1734</v>
      </c>
      <c r="D359" t="s">
        <v>1735</v>
      </c>
      <c r="E359" s="2">
        <f t="shared" si="7"/>
        <v>534</v>
      </c>
      <c r="F359" t="s">
        <v>20</v>
      </c>
      <c r="G359" t="s">
        <v>1732</v>
      </c>
      <c r="I359" t="s">
        <v>1736</v>
      </c>
      <c r="J359" s="3"/>
    </row>
    <row r="360" spans="1:10">
      <c r="A360" t="s">
        <v>1737</v>
      </c>
      <c r="B360" t="s">
        <v>1738</v>
      </c>
      <c r="C360" t="s">
        <v>1739</v>
      </c>
      <c r="D360" t="s">
        <v>1740</v>
      </c>
      <c r="E360" s="2">
        <f t="shared" si="7"/>
        <v>1440</v>
      </c>
      <c r="F360" t="s">
        <v>20</v>
      </c>
      <c r="G360" t="s">
        <v>1737</v>
      </c>
      <c r="I360" t="s">
        <v>429</v>
      </c>
      <c r="J360" s="3"/>
    </row>
    <row r="361" spans="1:10">
      <c r="A361" t="s">
        <v>1741</v>
      </c>
      <c r="B361" t="s">
        <v>1742</v>
      </c>
      <c r="C361" t="s">
        <v>1743</v>
      </c>
      <c r="D361" t="s">
        <v>1744</v>
      </c>
      <c r="E361" s="2">
        <f t="shared" si="7"/>
        <v>565</v>
      </c>
      <c r="F361" t="s">
        <v>20</v>
      </c>
      <c r="G361" t="s">
        <v>1741</v>
      </c>
      <c r="I361" t="s">
        <v>207</v>
      </c>
      <c r="J361" s="3"/>
    </row>
    <row r="362" spans="1:10">
      <c r="A362" t="s">
        <v>1745</v>
      </c>
      <c r="B362" t="s">
        <v>1746</v>
      </c>
      <c r="C362" t="s">
        <v>1747</v>
      </c>
      <c r="D362" t="s">
        <v>1748</v>
      </c>
      <c r="E362" s="2">
        <f t="shared" si="7"/>
        <v>1089</v>
      </c>
      <c r="F362" t="s">
        <v>20</v>
      </c>
      <c r="G362" t="s">
        <v>1745</v>
      </c>
      <c r="I362" t="s">
        <v>134</v>
      </c>
      <c r="J362" s="3"/>
    </row>
    <row r="363" spans="1:10">
      <c r="A363" t="s">
        <v>1749</v>
      </c>
      <c r="B363" t="s">
        <v>1750</v>
      </c>
      <c r="C363" t="s">
        <v>1751</v>
      </c>
      <c r="D363" t="s">
        <v>1752</v>
      </c>
      <c r="E363" s="2">
        <f t="shared" si="7"/>
        <v>328</v>
      </c>
      <c r="F363" t="s">
        <v>20</v>
      </c>
      <c r="G363" t="s">
        <v>1749</v>
      </c>
      <c r="I363" t="s">
        <v>153</v>
      </c>
      <c r="J363" s="3"/>
    </row>
    <row r="364" spans="1:10">
      <c r="A364" t="s">
        <v>1753</v>
      </c>
      <c r="B364" t="s">
        <v>1754</v>
      </c>
      <c r="C364" t="s">
        <v>1755</v>
      </c>
      <c r="D364" t="s">
        <v>1756</v>
      </c>
      <c r="E364" s="2">
        <f t="shared" si="7"/>
        <v>200</v>
      </c>
      <c r="F364" t="s">
        <v>20</v>
      </c>
      <c r="G364" t="s">
        <v>1753</v>
      </c>
      <c r="I364" t="s">
        <v>144</v>
      </c>
      <c r="J364" s="3"/>
    </row>
    <row r="365" spans="1:10">
      <c r="A365" t="s">
        <v>1757</v>
      </c>
      <c r="B365" t="s">
        <v>1758</v>
      </c>
      <c r="C365" t="s">
        <v>1759</v>
      </c>
      <c r="D365" t="s">
        <v>1760</v>
      </c>
      <c r="E365" s="2">
        <f t="shared" si="7"/>
        <v>416</v>
      </c>
      <c r="F365" t="s">
        <v>20</v>
      </c>
      <c r="G365" t="s">
        <v>1757</v>
      </c>
      <c r="I365" t="s">
        <v>1761</v>
      </c>
      <c r="J365" s="3"/>
    </row>
    <row r="366" spans="1:10">
      <c r="A366" t="s">
        <v>1762</v>
      </c>
      <c r="B366" t="s">
        <v>1763</v>
      </c>
      <c r="C366" t="s">
        <v>1764</v>
      </c>
      <c r="D366" t="s">
        <v>1765</v>
      </c>
      <c r="E366" s="2">
        <f t="shared" si="7"/>
        <v>537</v>
      </c>
      <c r="F366" t="s">
        <v>20</v>
      </c>
      <c r="G366" t="s">
        <v>1762</v>
      </c>
      <c r="I366" t="s">
        <v>1766</v>
      </c>
      <c r="J366" s="3"/>
    </row>
    <row r="367" spans="1:10">
      <c r="A367" t="s">
        <v>1767</v>
      </c>
      <c r="B367" t="s">
        <v>1768</v>
      </c>
      <c r="C367" t="s">
        <v>1769</v>
      </c>
      <c r="D367" t="s">
        <v>1770</v>
      </c>
      <c r="E367" s="2">
        <f t="shared" si="7"/>
        <v>169</v>
      </c>
      <c r="F367" t="s">
        <v>20</v>
      </c>
      <c r="G367" t="s">
        <v>201</v>
      </c>
      <c r="I367" t="s">
        <v>202</v>
      </c>
      <c r="J367" s="3"/>
    </row>
    <row r="368" spans="1:10">
      <c r="A368" t="s">
        <v>1771</v>
      </c>
      <c r="C368" t="s">
        <v>1772</v>
      </c>
      <c r="D368" t="s">
        <v>1773</v>
      </c>
      <c r="E368" s="2">
        <f t="shared" si="7"/>
        <v>67</v>
      </c>
      <c r="F368" t="s">
        <v>20</v>
      </c>
      <c r="G368" t="s">
        <v>1771</v>
      </c>
      <c r="I368" t="s">
        <v>65</v>
      </c>
      <c r="J368" s="3"/>
    </row>
    <row r="369" spans="1:10">
      <c r="A369" t="s">
        <v>1774</v>
      </c>
      <c r="B369" t="s">
        <v>1775</v>
      </c>
      <c r="C369" t="s">
        <v>1776</v>
      </c>
      <c r="D369" t="s">
        <v>1777</v>
      </c>
      <c r="E369" s="2">
        <f t="shared" si="7"/>
        <v>226</v>
      </c>
      <c r="F369" t="s">
        <v>20</v>
      </c>
      <c r="G369" t="s">
        <v>1774</v>
      </c>
      <c r="I369" t="s">
        <v>1778</v>
      </c>
      <c r="J369" s="3"/>
    </row>
    <row r="370" spans="1:10">
      <c r="A370" t="s">
        <v>1779</v>
      </c>
      <c r="B370" t="s">
        <v>1780</v>
      </c>
      <c r="C370" t="s">
        <v>1781</v>
      </c>
      <c r="D370" t="s">
        <v>1782</v>
      </c>
      <c r="E370" s="2">
        <f t="shared" si="7"/>
        <v>300</v>
      </c>
      <c r="F370" t="s">
        <v>13</v>
      </c>
      <c r="G370" t="s">
        <v>1779</v>
      </c>
      <c r="I370" t="s">
        <v>663</v>
      </c>
      <c r="J370" s="3"/>
    </row>
    <row r="371" spans="1:10">
      <c r="A371" t="s">
        <v>1783</v>
      </c>
      <c r="B371" t="s">
        <v>1784</v>
      </c>
      <c r="C371" t="s">
        <v>1785</v>
      </c>
      <c r="D371" t="s">
        <v>1786</v>
      </c>
      <c r="E371" s="2">
        <f t="shared" si="7"/>
        <v>303</v>
      </c>
      <c r="F371" t="s">
        <v>20</v>
      </c>
      <c r="G371" t="s">
        <v>1783</v>
      </c>
      <c r="I371" t="s">
        <v>1787</v>
      </c>
      <c r="J371" s="3"/>
    </row>
    <row r="372" spans="1:10">
      <c r="A372" t="s">
        <v>1788</v>
      </c>
      <c r="B372" t="s">
        <v>1789</v>
      </c>
      <c r="C372" t="s">
        <v>1790</v>
      </c>
      <c r="D372" t="s">
        <v>1791</v>
      </c>
      <c r="E372" s="2">
        <f t="shared" si="7"/>
        <v>785</v>
      </c>
      <c r="F372" t="s">
        <v>20</v>
      </c>
      <c r="G372" t="s">
        <v>1788</v>
      </c>
      <c r="I372" t="s">
        <v>1792</v>
      </c>
      <c r="J372" s="3"/>
    </row>
    <row r="373" spans="1:10">
      <c r="A373" t="s">
        <v>1793</v>
      </c>
      <c r="B373" t="s">
        <v>1794</v>
      </c>
      <c r="C373" t="s">
        <v>1795</v>
      </c>
      <c r="D373" t="s">
        <v>1796</v>
      </c>
      <c r="E373" s="2">
        <f t="shared" si="7"/>
        <v>1549</v>
      </c>
      <c r="F373" t="s">
        <v>20</v>
      </c>
      <c r="G373" t="s">
        <v>1793</v>
      </c>
      <c r="I373" t="s">
        <v>1797</v>
      </c>
      <c r="J373" s="3"/>
    </row>
    <row r="374" spans="1:10">
      <c r="A374" t="s">
        <v>1798</v>
      </c>
      <c r="B374" t="s">
        <v>1799</v>
      </c>
      <c r="C374" t="s">
        <v>1800</v>
      </c>
      <c r="D374" t="s">
        <v>1801</v>
      </c>
      <c r="E374" s="2">
        <f t="shared" si="7"/>
        <v>281</v>
      </c>
      <c r="F374" t="s">
        <v>13</v>
      </c>
      <c r="G374" t="s">
        <v>1798</v>
      </c>
      <c r="I374" t="s">
        <v>1802</v>
      </c>
      <c r="J374" s="3"/>
    </row>
    <row r="375" spans="1:10">
      <c r="A375" t="s">
        <v>1803</v>
      </c>
      <c r="B375" t="s">
        <v>1804</v>
      </c>
      <c r="C375" t="s">
        <v>1805</v>
      </c>
      <c r="D375" t="s">
        <v>1806</v>
      </c>
      <c r="E375" s="2">
        <f t="shared" si="7"/>
        <v>414</v>
      </c>
      <c r="F375" t="s">
        <v>13</v>
      </c>
      <c r="G375" t="s">
        <v>1803</v>
      </c>
      <c r="I375" t="s">
        <v>1807</v>
      </c>
      <c r="J375" s="3"/>
    </row>
    <row r="376" spans="1:10">
      <c r="A376" t="s">
        <v>1808</v>
      </c>
      <c r="B376" t="s">
        <v>1809</v>
      </c>
      <c r="C376" t="s">
        <v>1810</v>
      </c>
      <c r="D376" t="s">
        <v>1811</v>
      </c>
      <c r="E376" s="2">
        <f t="shared" si="7"/>
        <v>436</v>
      </c>
      <c r="F376" t="s">
        <v>13</v>
      </c>
      <c r="G376" t="s">
        <v>1808</v>
      </c>
      <c r="I376" t="s">
        <v>1296</v>
      </c>
      <c r="J376" s="3"/>
    </row>
    <row r="377" spans="1:10">
      <c r="A377" t="s">
        <v>1812</v>
      </c>
      <c r="B377" t="s">
        <v>1813</v>
      </c>
      <c r="C377" t="s">
        <v>1814</v>
      </c>
      <c r="D377" t="s">
        <v>1815</v>
      </c>
      <c r="E377" s="2">
        <f t="shared" si="7"/>
        <v>855</v>
      </c>
      <c r="F377" t="s">
        <v>13</v>
      </c>
      <c r="G377" t="s">
        <v>1812</v>
      </c>
      <c r="I377" t="s">
        <v>796</v>
      </c>
      <c r="J377" s="3"/>
    </row>
    <row r="378" spans="1:10">
      <c r="A378" t="s">
        <v>1816</v>
      </c>
      <c r="B378" t="s">
        <v>1817</v>
      </c>
      <c r="C378" t="s">
        <v>1818</v>
      </c>
      <c r="D378" t="s">
        <v>1819</v>
      </c>
      <c r="E378" s="2">
        <f t="shared" si="7"/>
        <v>460</v>
      </c>
      <c r="F378" t="s">
        <v>13</v>
      </c>
      <c r="G378" t="s">
        <v>1816</v>
      </c>
      <c r="I378" t="s">
        <v>1820</v>
      </c>
      <c r="J378" s="3"/>
    </row>
    <row r="379" spans="1:10">
      <c r="A379" t="s">
        <v>1821</v>
      </c>
      <c r="B379" t="s">
        <v>1822</v>
      </c>
      <c r="C379" t="s">
        <v>1823</v>
      </c>
      <c r="D379" t="s">
        <v>1824</v>
      </c>
      <c r="E379" s="2">
        <f t="shared" si="7"/>
        <v>101</v>
      </c>
      <c r="F379" t="s">
        <v>13</v>
      </c>
      <c r="G379" t="s">
        <v>1821</v>
      </c>
      <c r="I379" t="s">
        <v>65</v>
      </c>
      <c r="J379" s="3"/>
    </row>
    <row r="380" spans="1:10">
      <c r="A380" t="s">
        <v>1825</v>
      </c>
      <c r="B380" t="s">
        <v>1826</v>
      </c>
      <c r="C380" t="s">
        <v>1827</v>
      </c>
      <c r="D380" t="s">
        <v>1828</v>
      </c>
      <c r="E380" s="2">
        <f t="shared" si="7"/>
        <v>223</v>
      </c>
      <c r="F380" t="s">
        <v>20</v>
      </c>
      <c r="G380" t="s">
        <v>1825</v>
      </c>
      <c r="I380" t="s">
        <v>1829</v>
      </c>
      <c r="J380" s="3"/>
    </row>
    <row r="381" spans="1:10">
      <c r="A381" t="s">
        <v>1830</v>
      </c>
      <c r="B381" t="s">
        <v>1831</v>
      </c>
      <c r="C381" t="s">
        <v>1832</v>
      </c>
      <c r="D381" t="s">
        <v>1833</v>
      </c>
      <c r="E381" s="2">
        <f t="shared" si="7"/>
        <v>248</v>
      </c>
      <c r="F381" t="s">
        <v>20</v>
      </c>
      <c r="G381" t="s">
        <v>1834</v>
      </c>
      <c r="H381" t="s">
        <v>1835</v>
      </c>
      <c r="I381" t="s">
        <v>1836</v>
      </c>
      <c r="J381" s="3"/>
    </row>
    <row r="382" spans="1:10">
      <c r="A382" t="s">
        <v>1837</v>
      </c>
      <c r="B382" t="s">
        <v>1838</v>
      </c>
      <c r="C382" t="s">
        <v>1839</v>
      </c>
      <c r="D382" t="s">
        <v>1840</v>
      </c>
      <c r="E382" s="2">
        <f t="shared" si="7"/>
        <v>199</v>
      </c>
      <c r="F382" t="s">
        <v>20</v>
      </c>
      <c r="G382" t="s">
        <v>1837</v>
      </c>
      <c r="I382" t="s">
        <v>1138</v>
      </c>
      <c r="J382" s="3"/>
    </row>
    <row r="383" spans="1:10">
      <c r="A383" t="s">
        <v>1841</v>
      </c>
      <c r="B383" t="s">
        <v>1842</v>
      </c>
      <c r="C383" t="s">
        <v>1843</v>
      </c>
      <c r="D383" t="s">
        <v>1844</v>
      </c>
      <c r="E383" s="2">
        <f t="shared" si="7"/>
        <v>196</v>
      </c>
      <c r="F383" t="s">
        <v>13</v>
      </c>
      <c r="G383" t="s">
        <v>1841</v>
      </c>
      <c r="I383" t="s">
        <v>144</v>
      </c>
      <c r="J383" s="3"/>
    </row>
    <row r="384" spans="1:10">
      <c r="A384" t="s">
        <v>1845</v>
      </c>
      <c r="B384" t="s">
        <v>1846</v>
      </c>
      <c r="C384" t="s">
        <v>1847</v>
      </c>
      <c r="D384" t="s">
        <v>1848</v>
      </c>
      <c r="E384" s="2">
        <f t="shared" si="7"/>
        <v>311</v>
      </c>
      <c r="F384" t="s">
        <v>13</v>
      </c>
      <c r="G384" t="s">
        <v>1845</v>
      </c>
      <c r="I384" t="s">
        <v>1450</v>
      </c>
      <c r="J384" s="3"/>
    </row>
    <row r="385" spans="1:10">
      <c r="A385" t="s">
        <v>1849</v>
      </c>
      <c r="B385" t="s">
        <v>1850</v>
      </c>
      <c r="C385" t="s">
        <v>1851</v>
      </c>
      <c r="D385" t="s">
        <v>1852</v>
      </c>
      <c r="E385" s="2">
        <f t="shared" si="7"/>
        <v>1117</v>
      </c>
      <c r="F385" t="s">
        <v>13</v>
      </c>
      <c r="G385" t="s">
        <v>1849</v>
      </c>
      <c r="I385" t="s">
        <v>134</v>
      </c>
      <c r="J385" s="3"/>
    </row>
    <row r="386" spans="1:10">
      <c r="A386" t="s">
        <v>1853</v>
      </c>
      <c r="B386" t="s">
        <v>1854</v>
      </c>
      <c r="C386" t="s">
        <v>1855</v>
      </c>
      <c r="D386" t="s">
        <v>1856</v>
      </c>
      <c r="E386" s="2">
        <f t="shared" si="7"/>
        <v>513</v>
      </c>
      <c r="F386" t="s">
        <v>13</v>
      </c>
      <c r="G386" t="s">
        <v>1853</v>
      </c>
      <c r="I386" t="s">
        <v>207</v>
      </c>
      <c r="J386" s="3"/>
    </row>
    <row r="387" spans="1:10">
      <c r="A387" t="s">
        <v>1857</v>
      </c>
      <c r="B387" t="s">
        <v>1858</v>
      </c>
      <c r="C387" t="s">
        <v>1859</v>
      </c>
      <c r="D387" t="s">
        <v>1860</v>
      </c>
      <c r="E387" s="2">
        <f t="shared" si="7"/>
        <v>815</v>
      </c>
      <c r="F387" t="s">
        <v>13</v>
      </c>
      <c r="G387" t="s">
        <v>1857</v>
      </c>
      <c r="I387" t="s">
        <v>815</v>
      </c>
      <c r="J387" s="3"/>
    </row>
    <row r="388" spans="1:10">
      <c r="A388" t="s">
        <v>1861</v>
      </c>
      <c r="B388" t="s">
        <v>1862</v>
      </c>
      <c r="C388" t="s">
        <v>1863</v>
      </c>
      <c r="D388" t="s">
        <v>1864</v>
      </c>
      <c r="E388" s="2">
        <f t="shared" si="7"/>
        <v>693</v>
      </c>
      <c r="F388" t="s">
        <v>13</v>
      </c>
      <c r="G388" t="s">
        <v>1861</v>
      </c>
      <c r="I388" t="s">
        <v>460</v>
      </c>
      <c r="J388" s="3"/>
    </row>
    <row r="389" spans="1:10">
      <c r="A389" t="s">
        <v>1865</v>
      </c>
      <c r="B389" t="s">
        <v>1866</v>
      </c>
      <c r="C389" t="s">
        <v>1867</v>
      </c>
      <c r="D389" t="s">
        <v>1868</v>
      </c>
      <c r="E389" s="2">
        <f t="shared" si="7"/>
        <v>892</v>
      </c>
      <c r="F389" t="s">
        <v>13</v>
      </c>
      <c r="G389" t="s">
        <v>1865</v>
      </c>
      <c r="I389" t="s">
        <v>891</v>
      </c>
      <c r="J389" s="3"/>
    </row>
    <row r="390" spans="1:10">
      <c r="A390" t="s">
        <v>1869</v>
      </c>
      <c r="B390" t="s">
        <v>1870</v>
      </c>
      <c r="C390" t="s">
        <v>1871</v>
      </c>
      <c r="D390" t="s">
        <v>1872</v>
      </c>
      <c r="E390" s="2">
        <f t="shared" si="7"/>
        <v>532</v>
      </c>
      <c r="F390" t="s">
        <v>13</v>
      </c>
      <c r="G390" t="s">
        <v>1869</v>
      </c>
      <c r="I390" t="s">
        <v>824</v>
      </c>
      <c r="J390" s="3"/>
    </row>
    <row r="391" spans="1:10">
      <c r="A391" t="s">
        <v>1873</v>
      </c>
      <c r="B391" t="s">
        <v>1874</v>
      </c>
      <c r="C391" t="s">
        <v>1875</v>
      </c>
      <c r="D391" t="s">
        <v>1876</v>
      </c>
      <c r="E391" s="2">
        <f t="shared" si="7"/>
        <v>516</v>
      </c>
      <c r="F391" t="s">
        <v>13</v>
      </c>
      <c r="G391" t="s">
        <v>1873</v>
      </c>
      <c r="I391" t="s">
        <v>1877</v>
      </c>
      <c r="J391" s="3"/>
    </row>
    <row r="392" spans="1:10">
      <c r="A392" t="s">
        <v>1878</v>
      </c>
      <c r="B392" t="s">
        <v>1879</v>
      </c>
      <c r="C392" t="s">
        <v>1880</v>
      </c>
      <c r="D392" t="s">
        <v>1881</v>
      </c>
      <c r="E392" s="2">
        <f t="shared" si="7"/>
        <v>111.33333333333333</v>
      </c>
      <c r="F392" t="s">
        <v>13</v>
      </c>
      <c r="G392" t="s">
        <v>1878</v>
      </c>
      <c r="I392" t="s">
        <v>1882</v>
      </c>
      <c r="J392" s="3"/>
    </row>
    <row r="393" spans="1:10">
      <c r="A393" t="s">
        <v>1883</v>
      </c>
      <c r="B393" t="s">
        <v>1884</v>
      </c>
      <c r="C393" t="s">
        <v>1885</v>
      </c>
      <c r="D393" t="s">
        <v>1886</v>
      </c>
      <c r="E393" s="2">
        <f t="shared" si="7"/>
        <v>434</v>
      </c>
      <c r="F393" t="s">
        <v>20</v>
      </c>
      <c r="G393" t="s">
        <v>1883</v>
      </c>
      <c r="I393" t="s">
        <v>1887</v>
      </c>
      <c r="J393" s="3"/>
    </row>
    <row r="394" spans="1:10">
      <c r="A394" t="s">
        <v>1888</v>
      </c>
      <c r="B394" t="s">
        <v>1889</v>
      </c>
      <c r="C394" t="s">
        <v>1890</v>
      </c>
      <c r="D394" t="s">
        <v>1891</v>
      </c>
      <c r="E394" s="2">
        <f t="shared" si="7"/>
        <v>170.66666666666666</v>
      </c>
      <c r="F394" t="s">
        <v>20</v>
      </c>
      <c r="G394" t="s">
        <v>1888</v>
      </c>
      <c r="I394" t="s">
        <v>65</v>
      </c>
      <c r="J394" s="3"/>
    </row>
    <row r="395" spans="1:10">
      <c r="A395" t="s">
        <v>1892</v>
      </c>
      <c r="B395" t="s">
        <v>1893</v>
      </c>
      <c r="C395" t="s">
        <v>1894</v>
      </c>
      <c r="D395" t="s">
        <v>1895</v>
      </c>
      <c r="E395" s="2">
        <f t="shared" si="7"/>
        <v>818</v>
      </c>
      <c r="F395" t="s">
        <v>20</v>
      </c>
      <c r="G395" t="s">
        <v>1892</v>
      </c>
      <c r="I395" t="s">
        <v>1896</v>
      </c>
      <c r="J395" s="3"/>
    </row>
    <row r="396" spans="1:10">
      <c r="A396" t="s">
        <v>1897</v>
      </c>
      <c r="B396" t="s">
        <v>1898</v>
      </c>
      <c r="C396" t="s">
        <v>1899</v>
      </c>
      <c r="D396" t="s">
        <v>1900</v>
      </c>
      <c r="E396" s="2">
        <f t="shared" si="7"/>
        <v>312</v>
      </c>
      <c r="F396" t="s">
        <v>20</v>
      </c>
      <c r="G396" t="s">
        <v>1897</v>
      </c>
      <c r="I396" t="s">
        <v>455</v>
      </c>
      <c r="J396" s="3"/>
    </row>
    <row r="397" spans="1:10">
      <c r="A397" t="s">
        <v>1901</v>
      </c>
      <c r="B397" t="s">
        <v>1902</v>
      </c>
      <c r="C397" t="s">
        <v>1903</v>
      </c>
      <c r="D397" t="s">
        <v>1904</v>
      </c>
      <c r="E397" s="2">
        <f t="shared" si="7"/>
        <v>316</v>
      </c>
      <c r="F397" t="s">
        <v>13</v>
      </c>
      <c r="G397" t="s">
        <v>1905</v>
      </c>
      <c r="H397" t="s">
        <v>1906</v>
      </c>
      <c r="I397" t="s">
        <v>1907</v>
      </c>
      <c r="J397" s="3"/>
    </row>
    <row r="398" spans="1:10">
      <c r="A398" t="s">
        <v>1908</v>
      </c>
      <c r="B398" t="s">
        <v>1909</v>
      </c>
      <c r="C398" t="s">
        <v>1910</v>
      </c>
      <c r="D398" t="s">
        <v>1911</v>
      </c>
      <c r="E398" s="2">
        <f t="shared" si="7"/>
        <v>354</v>
      </c>
      <c r="F398" t="s">
        <v>13</v>
      </c>
      <c r="G398" t="s">
        <v>1912</v>
      </c>
      <c r="H398" t="s">
        <v>1913</v>
      </c>
      <c r="I398" t="s">
        <v>1914</v>
      </c>
      <c r="J398" s="3"/>
    </row>
    <row r="399" spans="1:10">
      <c r="A399" t="s">
        <v>1915</v>
      </c>
      <c r="B399" t="s">
        <v>1916</v>
      </c>
      <c r="C399" t="s">
        <v>1917</v>
      </c>
      <c r="D399" t="s">
        <v>1918</v>
      </c>
      <c r="E399" s="2">
        <f t="shared" si="7"/>
        <v>214</v>
      </c>
      <c r="F399" t="s">
        <v>20</v>
      </c>
      <c r="G399" t="s">
        <v>1915</v>
      </c>
      <c r="I399" t="s">
        <v>100</v>
      </c>
      <c r="J399" s="3"/>
    </row>
    <row r="400" spans="1:10">
      <c r="A400" t="s">
        <v>1919</v>
      </c>
      <c r="B400" t="s">
        <v>1920</v>
      </c>
      <c r="C400" t="s">
        <v>1921</v>
      </c>
      <c r="D400" t="s">
        <v>1922</v>
      </c>
      <c r="E400" s="2">
        <f t="shared" si="7"/>
        <v>364</v>
      </c>
      <c r="F400" t="s">
        <v>20</v>
      </c>
      <c r="G400" t="s">
        <v>1923</v>
      </c>
      <c r="H400" t="s">
        <v>1924</v>
      </c>
      <c r="I400" t="s">
        <v>1925</v>
      </c>
      <c r="J400" s="3"/>
    </row>
    <row r="401" spans="1:10">
      <c r="A401" t="s">
        <v>1926</v>
      </c>
      <c r="B401" t="s">
        <v>1927</v>
      </c>
      <c r="C401" t="s">
        <v>1928</v>
      </c>
      <c r="D401" t="s">
        <v>1929</v>
      </c>
      <c r="E401" s="2">
        <f t="shared" si="7"/>
        <v>263</v>
      </c>
      <c r="F401" t="s">
        <v>13</v>
      </c>
      <c r="G401" t="s">
        <v>1926</v>
      </c>
      <c r="I401" t="s">
        <v>65</v>
      </c>
      <c r="J401" s="3"/>
    </row>
    <row r="402" spans="1:10">
      <c r="A402" t="s">
        <v>1930</v>
      </c>
      <c r="B402" t="s">
        <v>1931</v>
      </c>
      <c r="C402" t="s">
        <v>1932</v>
      </c>
      <c r="D402" t="s">
        <v>1933</v>
      </c>
      <c r="E402" s="2">
        <f t="shared" si="7"/>
        <v>1073</v>
      </c>
      <c r="F402" t="s">
        <v>13</v>
      </c>
      <c r="G402" t="s">
        <v>1934</v>
      </c>
      <c r="H402" t="s">
        <v>1935</v>
      </c>
      <c r="I402" t="s">
        <v>1936</v>
      </c>
      <c r="J402" s="3"/>
    </row>
    <row r="403" spans="1:10">
      <c r="A403" t="s">
        <v>1937</v>
      </c>
      <c r="B403" t="s">
        <v>1938</v>
      </c>
      <c r="C403" t="s">
        <v>1939</v>
      </c>
      <c r="D403" t="s">
        <v>1940</v>
      </c>
      <c r="E403" s="2">
        <f t="shared" si="7"/>
        <v>934</v>
      </c>
      <c r="F403" t="s">
        <v>20</v>
      </c>
      <c r="G403" t="s">
        <v>1937</v>
      </c>
      <c r="I403" t="s">
        <v>134</v>
      </c>
      <c r="J403" s="3"/>
    </row>
    <row r="404" spans="1:10">
      <c r="A404" t="s">
        <v>1941</v>
      </c>
      <c r="B404" t="s">
        <v>1942</v>
      </c>
      <c r="C404" t="s">
        <v>1943</v>
      </c>
      <c r="D404" t="s">
        <v>1944</v>
      </c>
      <c r="E404" s="2">
        <f t="shared" si="7"/>
        <v>166</v>
      </c>
      <c r="F404" t="s">
        <v>20</v>
      </c>
      <c r="G404" t="s">
        <v>1941</v>
      </c>
      <c r="I404" t="s">
        <v>579</v>
      </c>
      <c r="J404" s="3"/>
    </row>
    <row r="405" spans="1:10">
      <c r="A405" t="s">
        <v>1945</v>
      </c>
      <c r="B405" t="s">
        <v>1946</v>
      </c>
      <c r="C405" t="s">
        <v>1947</v>
      </c>
      <c r="D405" t="s">
        <v>1948</v>
      </c>
      <c r="E405" s="2">
        <f t="shared" si="7"/>
        <v>255</v>
      </c>
      <c r="F405" t="s">
        <v>13</v>
      </c>
      <c r="G405" t="s">
        <v>1949</v>
      </c>
      <c r="I405" t="s">
        <v>1950</v>
      </c>
      <c r="J405" s="3"/>
    </row>
    <row r="406" spans="1:10">
      <c r="A406" t="s">
        <v>1951</v>
      </c>
      <c r="B406" t="s">
        <v>1952</v>
      </c>
      <c r="C406" t="s">
        <v>1953</v>
      </c>
      <c r="D406" t="s">
        <v>1954</v>
      </c>
      <c r="E406" s="2">
        <f t="shared" si="7"/>
        <v>399</v>
      </c>
      <c r="F406" t="s">
        <v>13</v>
      </c>
      <c r="G406" t="s">
        <v>1951</v>
      </c>
      <c r="I406" t="s">
        <v>1955</v>
      </c>
      <c r="J406" s="3"/>
    </row>
    <row r="407" spans="1:10">
      <c r="A407" t="s">
        <v>1956</v>
      </c>
      <c r="B407" t="s">
        <v>1957</v>
      </c>
      <c r="C407" t="s">
        <v>1958</v>
      </c>
      <c r="D407" t="s">
        <v>1959</v>
      </c>
      <c r="E407" s="2">
        <f t="shared" si="7"/>
        <v>368</v>
      </c>
      <c r="F407" t="s">
        <v>20</v>
      </c>
      <c r="G407" t="s">
        <v>1956</v>
      </c>
      <c r="I407" t="s">
        <v>1960</v>
      </c>
      <c r="J407" s="3"/>
    </row>
    <row r="408" spans="1:10">
      <c r="A408" t="s">
        <v>1961</v>
      </c>
      <c r="B408" t="s">
        <v>1962</v>
      </c>
      <c r="C408" t="s">
        <v>1963</v>
      </c>
      <c r="D408" t="s">
        <v>1964</v>
      </c>
      <c r="E408" s="2">
        <f t="shared" si="7"/>
        <v>485</v>
      </c>
      <c r="F408" t="s">
        <v>20</v>
      </c>
      <c r="G408" t="s">
        <v>1965</v>
      </c>
      <c r="H408" t="s">
        <v>1966</v>
      </c>
      <c r="I408" t="s">
        <v>1967</v>
      </c>
      <c r="J408" s="3"/>
    </row>
    <row r="409" spans="1:10">
      <c r="A409" t="s">
        <v>1968</v>
      </c>
      <c r="B409" t="s">
        <v>1969</v>
      </c>
      <c r="C409" t="s">
        <v>1970</v>
      </c>
      <c r="D409" t="s">
        <v>1971</v>
      </c>
      <c r="E409" s="2">
        <f t="shared" si="7"/>
        <v>303</v>
      </c>
      <c r="F409" t="s">
        <v>20</v>
      </c>
      <c r="G409" t="s">
        <v>1972</v>
      </c>
      <c r="H409" t="s">
        <v>1966</v>
      </c>
      <c r="I409" t="s">
        <v>1973</v>
      </c>
      <c r="J409" s="3"/>
    </row>
    <row r="410" spans="1:10">
      <c r="A410" t="s">
        <v>1974</v>
      </c>
      <c r="B410" t="s">
        <v>1975</v>
      </c>
      <c r="C410" t="s">
        <v>1976</v>
      </c>
      <c r="D410" t="s">
        <v>1977</v>
      </c>
      <c r="E410" s="2">
        <f t="shared" si="7"/>
        <v>204</v>
      </c>
      <c r="F410" t="s">
        <v>20</v>
      </c>
      <c r="G410" t="s">
        <v>1978</v>
      </c>
      <c r="H410" t="s">
        <v>1979</v>
      </c>
      <c r="I410" t="s">
        <v>1980</v>
      </c>
      <c r="J410" s="3"/>
    </row>
    <row r="411" spans="1:10">
      <c r="A411" t="s">
        <v>1981</v>
      </c>
      <c r="B411" t="s">
        <v>1982</v>
      </c>
      <c r="C411" t="s">
        <v>1983</v>
      </c>
      <c r="D411" t="s">
        <v>1984</v>
      </c>
      <c r="E411" s="2">
        <f t="shared" si="7"/>
        <v>517</v>
      </c>
      <c r="F411" t="s">
        <v>20</v>
      </c>
      <c r="G411" t="s">
        <v>1981</v>
      </c>
      <c r="I411" t="s">
        <v>1985</v>
      </c>
      <c r="J411" s="3"/>
    </row>
    <row r="412" spans="1:10">
      <c r="A412" t="s">
        <v>1986</v>
      </c>
      <c r="B412" t="s">
        <v>1987</v>
      </c>
      <c r="C412" t="s">
        <v>1988</v>
      </c>
      <c r="D412" t="s">
        <v>1989</v>
      </c>
      <c r="E412" s="2">
        <f t="shared" si="7"/>
        <v>269</v>
      </c>
      <c r="F412" t="s">
        <v>20</v>
      </c>
      <c r="G412" t="s">
        <v>1990</v>
      </c>
      <c r="H412" t="s">
        <v>1991</v>
      </c>
      <c r="I412" t="s">
        <v>1992</v>
      </c>
      <c r="J412" s="3"/>
    </row>
    <row r="413" spans="1:10">
      <c r="A413" t="s">
        <v>1993</v>
      </c>
      <c r="B413" t="s">
        <v>1994</v>
      </c>
      <c r="C413" t="s">
        <v>1995</v>
      </c>
      <c r="D413" t="s">
        <v>1996</v>
      </c>
      <c r="E413" s="2">
        <f t="shared" si="7"/>
        <v>402</v>
      </c>
      <c r="F413" t="s">
        <v>20</v>
      </c>
      <c r="G413" t="s">
        <v>1993</v>
      </c>
      <c r="I413" t="s">
        <v>1792</v>
      </c>
      <c r="J413" s="3"/>
    </row>
    <row r="414" spans="1:10">
      <c r="A414" t="s">
        <v>1997</v>
      </c>
      <c r="B414" t="s">
        <v>1998</v>
      </c>
      <c r="C414" t="s">
        <v>1999</v>
      </c>
      <c r="D414" t="s">
        <v>2000</v>
      </c>
      <c r="E414" s="2">
        <f t="shared" si="7"/>
        <v>622</v>
      </c>
      <c r="F414" t="s">
        <v>20</v>
      </c>
      <c r="G414" t="s">
        <v>2001</v>
      </c>
      <c r="I414" t="s">
        <v>2002</v>
      </c>
      <c r="J414" s="3"/>
    </row>
    <row r="415" spans="1:10">
      <c r="A415" t="s">
        <v>2003</v>
      </c>
      <c r="B415" t="s">
        <v>2004</v>
      </c>
      <c r="C415" t="s">
        <v>2005</v>
      </c>
      <c r="D415" t="s">
        <v>2006</v>
      </c>
      <c r="E415" s="2">
        <f t="shared" si="7"/>
        <v>98</v>
      </c>
      <c r="F415" t="s">
        <v>20</v>
      </c>
      <c r="G415" t="s">
        <v>2003</v>
      </c>
      <c r="I415" t="s">
        <v>65</v>
      </c>
      <c r="J415" s="3"/>
    </row>
    <row r="416" spans="1:10">
      <c r="A416" t="s">
        <v>2007</v>
      </c>
      <c r="B416" t="s">
        <v>2008</v>
      </c>
      <c r="C416" t="s">
        <v>2009</v>
      </c>
      <c r="D416" t="s">
        <v>2010</v>
      </c>
      <c r="E416" s="2">
        <f t="shared" si="7"/>
        <v>555</v>
      </c>
      <c r="F416" t="s">
        <v>20</v>
      </c>
      <c r="G416" t="s">
        <v>2007</v>
      </c>
      <c r="I416" t="s">
        <v>65</v>
      </c>
      <c r="J416" s="3"/>
    </row>
    <row r="417" spans="1:10">
      <c r="A417" t="s">
        <v>2011</v>
      </c>
      <c r="B417" t="s">
        <v>2012</v>
      </c>
      <c r="C417" t="s">
        <v>2013</v>
      </c>
      <c r="D417" t="s">
        <v>2014</v>
      </c>
      <c r="E417" s="2">
        <f t="shared" si="7"/>
        <v>452</v>
      </c>
      <c r="F417" t="s">
        <v>20</v>
      </c>
      <c r="G417" t="s">
        <v>2011</v>
      </c>
      <c r="H417" t="s">
        <v>1016</v>
      </c>
      <c r="I417" t="s">
        <v>1802</v>
      </c>
      <c r="J417" s="3"/>
    </row>
    <row r="418" spans="1:10">
      <c r="A418" t="s">
        <v>2015</v>
      </c>
      <c r="B418" t="s">
        <v>2016</v>
      </c>
      <c r="C418" t="s">
        <v>2017</v>
      </c>
      <c r="D418" t="s">
        <v>2018</v>
      </c>
      <c r="E418" s="2">
        <f t="shared" si="7"/>
        <v>290</v>
      </c>
      <c r="F418" t="s">
        <v>20</v>
      </c>
      <c r="G418" t="s">
        <v>2015</v>
      </c>
      <c r="I418" t="s">
        <v>1802</v>
      </c>
      <c r="J418" s="3"/>
    </row>
    <row r="419" spans="1:10">
      <c r="A419" t="s">
        <v>2019</v>
      </c>
      <c r="B419" t="s">
        <v>2020</v>
      </c>
      <c r="C419" t="s">
        <v>2021</v>
      </c>
      <c r="D419" t="s">
        <v>2022</v>
      </c>
      <c r="E419" s="2">
        <f t="shared" si="7"/>
        <v>445</v>
      </c>
      <c r="F419" t="s">
        <v>20</v>
      </c>
      <c r="G419" t="s">
        <v>2019</v>
      </c>
      <c r="I419" t="s">
        <v>2023</v>
      </c>
      <c r="J419" s="3"/>
    </row>
    <row r="420" spans="1:10">
      <c r="A420" t="s">
        <v>2024</v>
      </c>
      <c r="B420" t="s">
        <v>2025</v>
      </c>
      <c r="C420" t="s">
        <v>2026</v>
      </c>
      <c r="D420" t="s">
        <v>2027</v>
      </c>
      <c r="E420" s="2">
        <f t="shared" ref="E420:E483" si="8">((D420-C420)+1)/3-1</f>
        <v>491</v>
      </c>
      <c r="F420" t="s">
        <v>20</v>
      </c>
      <c r="G420" t="s">
        <v>2028</v>
      </c>
      <c r="H420" t="s">
        <v>2029</v>
      </c>
      <c r="I420" t="s">
        <v>2030</v>
      </c>
      <c r="J420" s="3"/>
    </row>
    <row r="421" spans="1:10">
      <c r="A421" t="s">
        <v>2031</v>
      </c>
      <c r="B421" t="s">
        <v>2032</v>
      </c>
      <c r="C421" t="s">
        <v>2033</v>
      </c>
      <c r="D421" t="s">
        <v>2034</v>
      </c>
      <c r="E421" s="2">
        <f t="shared" si="8"/>
        <v>144</v>
      </c>
      <c r="F421" t="s">
        <v>13</v>
      </c>
      <c r="G421" t="s">
        <v>2031</v>
      </c>
      <c r="I421" t="s">
        <v>2035</v>
      </c>
      <c r="J421" s="3"/>
    </row>
    <row r="422" spans="1:10">
      <c r="A422" t="s">
        <v>2036</v>
      </c>
      <c r="B422" t="s">
        <v>2037</v>
      </c>
      <c r="C422" t="s">
        <v>2038</v>
      </c>
      <c r="D422" t="s">
        <v>2039</v>
      </c>
      <c r="E422" s="2" t="e">
        <f t="shared" si="8"/>
        <v>#VALUE!</v>
      </c>
      <c r="F422" t="s">
        <v>20</v>
      </c>
      <c r="G422" t="s">
        <v>2036</v>
      </c>
      <c r="I422" t="s">
        <v>2040</v>
      </c>
      <c r="J422" s="3"/>
    </row>
    <row r="423" spans="1:10">
      <c r="A423" t="s">
        <v>2041</v>
      </c>
      <c r="B423" t="s">
        <v>2042</v>
      </c>
      <c r="C423" t="s">
        <v>2043</v>
      </c>
      <c r="D423" t="s">
        <v>2044</v>
      </c>
      <c r="E423" s="2">
        <f t="shared" si="8"/>
        <v>558</v>
      </c>
      <c r="F423" t="s">
        <v>13</v>
      </c>
      <c r="G423" t="s">
        <v>2041</v>
      </c>
      <c r="I423" t="s">
        <v>2045</v>
      </c>
      <c r="J423" s="3"/>
    </row>
    <row r="424" spans="1:10">
      <c r="A424" t="s">
        <v>2046</v>
      </c>
      <c r="B424" t="s">
        <v>2047</v>
      </c>
      <c r="C424" t="s">
        <v>2048</v>
      </c>
      <c r="D424" t="s">
        <v>2049</v>
      </c>
      <c r="E424" s="2">
        <f t="shared" si="8"/>
        <v>338</v>
      </c>
      <c r="F424" t="s">
        <v>13</v>
      </c>
      <c r="G424" t="s">
        <v>2046</v>
      </c>
      <c r="I424" t="s">
        <v>65</v>
      </c>
      <c r="J424" s="3"/>
    </row>
    <row r="425" spans="1:10">
      <c r="A425" t="s">
        <v>2050</v>
      </c>
      <c r="B425" t="s">
        <v>2051</v>
      </c>
      <c r="C425" t="s">
        <v>2052</v>
      </c>
      <c r="D425" t="s">
        <v>2053</v>
      </c>
      <c r="E425" s="2">
        <f t="shared" si="8"/>
        <v>301</v>
      </c>
      <c r="F425" t="s">
        <v>13</v>
      </c>
      <c r="G425" t="s">
        <v>2050</v>
      </c>
      <c r="I425" t="s">
        <v>65</v>
      </c>
      <c r="J425" s="3"/>
    </row>
    <row r="426" spans="1:10">
      <c r="A426" t="s">
        <v>2054</v>
      </c>
      <c r="B426" t="s">
        <v>2055</v>
      </c>
      <c r="C426" t="s">
        <v>2056</v>
      </c>
      <c r="D426" t="s">
        <v>2057</v>
      </c>
      <c r="E426" s="2">
        <f t="shared" si="8"/>
        <v>106</v>
      </c>
      <c r="F426" t="s">
        <v>13</v>
      </c>
      <c r="G426" t="s">
        <v>2054</v>
      </c>
      <c r="I426" t="s">
        <v>65</v>
      </c>
      <c r="J426" s="3"/>
    </row>
    <row r="427" spans="1:10">
      <c r="A427" t="s">
        <v>2058</v>
      </c>
      <c r="B427" t="s">
        <v>2059</v>
      </c>
      <c r="C427" t="s">
        <v>2060</v>
      </c>
      <c r="D427" t="s">
        <v>2061</v>
      </c>
      <c r="E427" s="2">
        <f t="shared" si="8"/>
        <v>148</v>
      </c>
      <c r="F427" t="s">
        <v>13</v>
      </c>
      <c r="G427" t="s">
        <v>2058</v>
      </c>
      <c r="I427" t="s">
        <v>65</v>
      </c>
      <c r="J427" s="3"/>
    </row>
    <row r="428" spans="1:10">
      <c r="A428" t="s">
        <v>2062</v>
      </c>
      <c r="C428" t="s">
        <v>2063</v>
      </c>
      <c r="D428" t="s">
        <v>2064</v>
      </c>
      <c r="E428" s="2">
        <f t="shared" si="8"/>
        <v>60</v>
      </c>
      <c r="F428" t="s">
        <v>13</v>
      </c>
      <c r="G428" t="s">
        <v>2062</v>
      </c>
      <c r="I428" t="s">
        <v>65</v>
      </c>
      <c r="J428" s="3"/>
    </row>
    <row r="429" spans="1:10">
      <c r="A429" t="s">
        <v>2065</v>
      </c>
      <c r="C429" t="s">
        <v>2066</v>
      </c>
      <c r="D429" t="s">
        <v>2067</v>
      </c>
      <c r="E429" s="2">
        <f t="shared" si="8"/>
        <v>61</v>
      </c>
      <c r="F429" t="s">
        <v>13</v>
      </c>
      <c r="G429" t="s">
        <v>2065</v>
      </c>
      <c r="I429" t="s">
        <v>65</v>
      </c>
      <c r="J429" s="3"/>
    </row>
    <row r="430" spans="1:10">
      <c r="A430" t="s">
        <v>2068</v>
      </c>
      <c r="B430" t="s">
        <v>2069</v>
      </c>
      <c r="C430" t="s">
        <v>2070</v>
      </c>
      <c r="D430" t="s">
        <v>2071</v>
      </c>
      <c r="E430" s="2">
        <f t="shared" si="8"/>
        <v>301</v>
      </c>
      <c r="F430" t="s">
        <v>13</v>
      </c>
      <c r="G430" t="s">
        <v>2068</v>
      </c>
      <c r="I430" t="s">
        <v>2072</v>
      </c>
      <c r="J430" s="3"/>
    </row>
    <row r="431" spans="1:10">
      <c r="A431" t="s">
        <v>2073</v>
      </c>
      <c r="B431" t="s">
        <v>2074</v>
      </c>
      <c r="C431" t="s">
        <v>2075</v>
      </c>
      <c r="D431" t="s">
        <v>2076</v>
      </c>
      <c r="E431" s="2">
        <f t="shared" si="8"/>
        <v>338</v>
      </c>
      <c r="F431" t="s">
        <v>13</v>
      </c>
      <c r="G431" t="s">
        <v>2073</v>
      </c>
      <c r="I431" t="s">
        <v>2077</v>
      </c>
      <c r="J431" s="3"/>
    </row>
    <row r="432" spans="1:10">
      <c r="A432" t="s">
        <v>2078</v>
      </c>
      <c r="B432" t="s">
        <v>2079</v>
      </c>
      <c r="C432" t="s">
        <v>2080</v>
      </c>
      <c r="D432" t="s">
        <v>2081</v>
      </c>
      <c r="E432" s="2">
        <f t="shared" si="8"/>
        <v>195</v>
      </c>
      <c r="F432" t="s">
        <v>13</v>
      </c>
      <c r="G432" t="s">
        <v>2078</v>
      </c>
      <c r="I432" t="s">
        <v>2082</v>
      </c>
      <c r="J432" s="3"/>
    </row>
    <row r="433" spans="1:10">
      <c r="A433" t="s">
        <v>2083</v>
      </c>
      <c r="B433" t="s">
        <v>2084</v>
      </c>
      <c r="C433" t="s">
        <v>2085</v>
      </c>
      <c r="D433" t="s">
        <v>2086</v>
      </c>
      <c r="E433" s="2">
        <f t="shared" si="8"/>
        <v>250</v>
      </c>
      <c r="F433" t="s">
        <v>13</v>
      </c>
      <c r="G433" t="s">
        <v>2083</v>
      </c>
      <c r="I433" t="s">
        <v>65</v>
      </c>
      <c r="J433" s="3"/>
    </row>
    <row r="434" spans="1:10">
      <c r="A434" t="s">
        <v>2087</v>
      </c>
      <c r="B434" t="s">
        <v>2088</v>
      </c>
      <c r="C434" t="s">
        <v>2089</v>
      </c>
      <c r="D434" t="s">
        <v>2090</v>
      </c>
      <c r="E434" s="2">
        <f t="shared" si="8"/>
        <v>266</v>
      </c>
      <c r="F434" t="s">
        <v>13</v>
      </c>
      <c r="G434" t="s">
        <v>2087</v>
      </c>
      <c r="I434" t="s">
        <v>2091</v>
      </c>
      <c r="J434" s="3"/>
    </row>
    <row r="435" spans="1:10">
      <c r="A435" t="s">
        <v>2092</v>
      </c>
      <c r="B435" t="s">
        <v>2093</v>
      </c>
      <c r="C435" t="s">
        <v>2094</v>
      </c>
      <c r="D435" t="s">
        <v>2095</v>
      </c>
      <c r="E435" s="2" t="e">
        <f t="shared" si="8"/>
        <v>#VALUE!</v>
      </c>
      <c r="F435" t="s">
        <v>20</v>
      </c>
      <c r="G435" t="s">
        <v>2092</v>
      </c>
      <c r="I435" t="s">
        <v>2096</v>
      </c>
      <c r="J435" s="3"/>
    </row>
    <row r="436" spans="1:10">
      <c r="A436" t="s">
        <v>2097</v>
      </c>
      <c r="C436" t="s">
        <v>2098</v>
      </c>
      <c r="D436" t="s">
        <v>2099</v>
      </c>
      <c r="E436" s="2">
        <f t="shared" si="8"/>
        <v>73</v>
      </c>
      <c r="F436" t="s">
        <v>20</v>
      </c>
      <c r="G436" t="s">
        <v>2097</v>
      </c>
      <c r="I436" t="s">
        <v>65</v>
      </c>
      <c r="J436" s="3"/>
    </row>
    <row r="437" spans="1:10">
      <c r="A437" t="s">
        <v>2100</v>
      </c>
      <c r="B437" t="s">
        <v>2101</v>
      </c>
      <c r="C437" t="s">
        <v>2102</v>
      </c>
      <c r="D437" t="s">
        <v>2103</v>
      </c>
      <c r="E437" s="2">
        <f t="shared" si="8"/>
        <v>726</v>
      </c>
      <c r="F437" t="s">
        <v>20</v>
      </c>
      <c r="G437" t="s">
        <v>2104</v>
      </c>
      <c r="H437" t="s">
        <v>2105</v>
      </c>
      <c r="I437" t="s">
        <v>2106</v>
      </c>
      <c r="J437" s="3"/>
    </row>
    <row r="438" spans="1:10">
      <c r="A438" t="s">
        <v>2107</v>
      </c>
      <c r="B438" t="s">
        <v>2108</v>
      </c>
      <c r="C438" t="s">
        <v>2109</v>
      </c>
      <c r="D438" t="s">
        <v>2110</v>
      </c>
      <c r="E438" s="2">
        <f t="shared" si="8"/>
        <v>416</v>
      </c>
      <c r="F438" t="s">
        <v>20</v>
      </c>
      <c r="G438" t="s">
        <v>2111</v>
      </c>
      <c r="I438" t="s">
        <v>2112</v>
      </c>
      <c r="J438" s="3"/>
    </row>
    <row r="439" spans="1:10">
      <c r="A439" t="s">
        <v>2113</v>
      </c>
      <c r="B439" t="s">
        <v>2114</v>
      </c>
      <c r="C439" t="s">
        <v>2115</v>
      </c>
      <c r="D439" t="s">
        <v>2116</v>
      </c>
      <c r="E439" s="2">
        <f t="shared" si="8"/>
        <v>223</v>
      </c>
      <c r="F439" t="s">
        <v>20</v>
      </c>
      <c r="G439" t="s">
        <v>2117</v>
      </c>
      <c r="I439" t="s">
        <v>2118</v>
      </c>
      <c r="J439" s="3"/>
    </row>
    <row r="440" spans="1:10">
      <c r="A440" t="s">
        <v>2119</v>
      </c>
      <c r="B440" t="s">
        <v>2120</v>
      </c>
      <c r="C440" t="s">
        <v>2121</v>
      </c>
      <c r="D440" t="s">
        <v>2122</v>
      </c>
      <c r="E440" s="2">
        <f t="shared" si="8"/>
        <v>451</v>
      </c>
      <c r="F440" t="s">
        <v>20</v>
      </c>
      <c r="G440" t="s">
        <v>2123</v>
      </c>
      <c r="H440" t="s">
        <v>1016</v>
      </c>
      <c r="I440" t="s">
        <v>2124</v>
      </c>
      <c r="J440" s="3"/>
    </row>
    <row r="441" spans="1:10">
      <c r="A441" t="s">
        <v>2125</v>
      </c>
      <c r="B441" t="s">
        <v>2126</v>
      </c>
      <c r="C441" t="s">
        <v>2127</v>
      </c>
      <c r="D441" t="s">
        <v>2128</v>
      </c>
      <c r="E441" s="2">
        <f t="shared" si="8"/>
        <v>81</v>
      </c>
      <c r="F441" t="s">
        <v>13</v>
      </c>
      <c r="G441" t="s">
        <v>2125</v>
      </c>
      <c r="I441" t="s">
        <v>2129</v>
      </c>
      <c r="J441" s="3"/>
    </row>
    <row r="442" spans="1:10">
      <c r="A442" t="s">
        <v>2130</v>
      </c>
      <c r="B442" t="s">
        <v>2131</v>
      </c>
      <c r="C442" t="s">
        <v>2132</v>
      </c>
      <c r="D442" t="s">
        <v>2133</v>
      </c>
      <c r="E442" s="2">
        <f t="shared" si="8"/>
        <v>273</v>
      </c>
      <c r="F442" t="s">
        <v>20</v>
      </c>
      <c r="G442" t="s">
        <v>2134</v>
      </c>
      <c r="H442" t="s">
        <v>2135</v>
      </c>
      <c r="I442" t="s">
        <v>2136</v>
      </c>
      <c r="J442" s="3"/>
    </row>
    <row r="443" spans="1:10">
      <c r="A443" t="s">
        <v>2137</v>
      </c>
      <c r="B443" t="s">
        <v>2138</v>
      </c>
      <c r="C443" t="s">
        <v>2139</v>
      </c>
      <c r="D443" t="s">
        <v>2140</v>
      </c>
      <c r="E443" s="2">
        <f t="shared" si="8"/>
        <v>247</v>
      </c>
      <c r="F443" t="s">
        <v>13</v>
      </c>
      <c r="G443" t="s">
        <v>2137</v>
      </c>
      <c r="I443" t="s">
        <v>954</v>
      </c>
      <c r="J443" s="3"/>
    </row>
    <row r="444" spans="1:10">
      <c r="A444" t="s">
        <v>2141</v>
      </c>
      <c r="B444" t="s">
        <v>2142</v>
      </c>
      <c r="C444" t="s">
        <v>2143</v>
      </c>
      <c r="D444" t="s">
        <v>2144</v>
      </c>
      <c r="E444" s="2">
        <f t="shared" si="8"/>
        <v>254</v>
      </c>
      <c r="F444" t="s">
        <v>13</v>
      </c>
      <c r="G444" t="s">
        <v>2141</v>
      </c>
      <c r="I444" t="s">
        <v>949</v>
      </c>
      <c r="J444" s="3"/>
    </row>
    <row r="445" spans="1:10">
      <c r="A445" t="s">
        <v>2145</v>
      </c>
      <c r="B445" t="s">
        <v>2146</v>
      </c>
      <c r="C445" t="s">
        <v>2147</v>
      </c>
      <c r="D445" t="s">
        <v>2148</v>
      </c>
      <c r="E445" s="2">
        <f t="shared" si="8"/>
        <v>437</v>
      </c>
      <c r="F445" t="s">
        <v>20</v>
      </c>
      <c r="G445" t="s">
        <v>2149</v>
      </c>
      <c r="H445" t="s">
        <v>2150</v>
      </c>
      <c r="I445" t="s">
        <v>2151</v>
      </c>
      <c r="J445" s="3"/>
    </row>
    <row r="446" spans="1:10">
      <c r="A446" t="s">
        <v>2152</v>
      </c>
      <c r="B446" t="s">
        <v>2153</v>
      </c>
      <c r="C446" t="s">
        <v>2154</v>
      </c>
      <c r="D446" t="s">
        <v>2155</v>
      </c>
      <c r="E446" s="2">
        <f t="shared" si="8"/>
        <v>293</v>
      </c>
      <c r="F446" t="s">
        <v>20</v>
      </c>
      <c r="G446" t="s">
        <v>2156</v>
      </c>
      <c r="I446" t="s">
        <v>2157</v>
      </c>
      <c r="J446" s="3"/>
    </row>
    <row r="447" spans="1:10">
      <c r="A447" t="s">
        <v>2158</v>
      </c>
      <c r="B447" t="s">
        <v>2159</v>
      </c>
      <c r="C447" t="s">
        <v>2160</v>
      </c>
      <c r="D447" t="s">
        <v>2161</v>
      </c>
      <c r="E447" s="2">
        <f t="shared" si="8"/>
        <v>334</v>
      </c>
      <c r="F447" t="s">
        <v>20</v>
      </c>
      <c r="G447" t="s">
        <v>2158</v>
      </c>
      <c r="I447" t="s">
        <v>2162</v>
      </c>
      <c r="J447" s="3"/>
    </row>
    <row r="448" spans="1:10">
      <c r="A448" t="s">
        <v>2163</v>
      </c>
      <c r="C448" t="s">
        <v>2164</v>
      </c>
      <c r="D448" t="s">
        <v>2165</v>
      </c>
      <c r="E448" s="2">
        <f t="shared" si="8"/>
        <v>61</v>
      </c>
      <c r="F448" t="s">
        <v>20</v>
      </c>
      <c r="G448" t="s">
        <v>2166</v>
      </c>
      <c r="I448" t="s">
        <v>2167</v>
      </c>
      <c r="J448" s="3"/>
    </row>
    <row r="449" spans="1:10">
      <c r="A449" t="s">
        <v>2168</v>
      </c>
      <c r="B449" t="s">
        <v>2169</v>
      </c>
      <c r="C449" t="s">
        <v>2170</v>
      </c>
      <c r="D449" t="s">
        <v>2171</v>
      </c>
      <c r="E449" s="2">
        <f t="shared" si="8"/>
        <v>177</v>
      </c>
      <c r="F449" t="s">
        <v>20</v>
      </c>
      <c r="G449" t="s">
        <v>2168</v>
      </c>
      <c r="I449" t="s">
        <v>2172</v>
      </c>
      <c r="J449" s="3"/>
    </row>
    <row r="450" spans="1:10">
      <c r="A450" t="s">
        <v>2173</v>
      </c>
      <c r="C450" t="s">
        <v>2174</v>
      </c>
      <c r="D450" t="s">
        <v>2175</v>
      </c>
      <c r="E450" s="2">
        <f t="shared" si="8"/>
        <v>82</v>
      </c>
      <c r="F450" t="s">
        <v>13</v>
      </c>
      <c r="G450" t="s">
        <v>2173</v>
      </c>
      <c r="I450" t="s">
        <v>2176</v>
      </c>
      <c r="J450" s="3"/>
    </row>
    <row r="451" spans="1:10">
      <c r="A451" t="s">
        <v>2177</v>
      </c>
      <c r="B451" t="s">
        <v>2178</v>
      </c>
      <c r="C451" t="s">
        <v>2179</v>
      </c>
      <c r="D451" t="s">
        <v>2180</v>
      </c>
      <c r="E451" s="2">
        <f t="shared" si="8"/>
        <v>195</v>
      </c>
      <c r="F451" t="s">
        <v>13</v>
      </c>
      <c r="G451" t="s">
        <v>2177</v>
      </c>
      <c r="I451" t="s">
        <v>65</v>
      </c>
      <c r="J451" s="3"/>
    </row>
    <row r="452" spans="1:10">
      <c r="A452" t="s">
        <v>2181</v>
      </c>
      <c r="B452" t="s">
        <v>2182</v>
      </c>
      <c r="C452" t="s">
        <v>2183</v>
      </c>
      <c r="D452" t="s">
        <v>2184</v>
      </c>
      <c r="E452" s="2">
        <f t="shared" si="8"/>
        <v>96</v>
      </c>
      <c r="F452" t="s">
        <v>13</v>
      </c>
      <c r="G452" t="s">
        <v>2181</v>
      </c>
      <c r="I452" t="s">
        <v>2185</v>
      </c>
      <c r="J452" s="3"/>
    </row>
    <row r="453" spans="1:10">
      <c r="A453" t="s">
        <v>2186</v>
      </c>
      <c r="B453" t="s">
        <v>2187</v>
      </c>
      <c r="C453" t="s">
        <v>2188</v>
      </c>
      <c r="D453" t="s">
        <v>2189</v>
      </c>
      <c r="E453" s="2">
        <f t="shared" si="8"/>
        <v>333</v>
      </c>
      <c r="F453" t="s">
        <v>13</v>
      </c>
      <c r="G453" t="s">
        <v>2186</v>
      </c>
      <c r="I453" t="s">
        <v>1217</v>
      </c>
      <c r="J453" s="3"/>
    </row>
    <row r="454" spans="1:10">
      <c r="A454" t="s">
        <v>2190</v>
      </c>
      <c r="B454" t="s">
        <v>2191</v>
      </c>
      <c r="C454" t="s">
        <v>2192</v>
      </c>
      <c r="D454" t="s">
        <v>2193</v>
      </c>
      <c r="E454" s="2">
        <f t="shared" si="8"/>
        <v>691</v>
      </c>
      <c r="F454" t="s">
        <v>13</v>
      </c>
      <c r="G454" t="s">
        <v>2194</v>
      </c>
      <c r="I454" t="s">
        <v>2195</v>
      </c>
      <c r="J454" s="3"/>
    </row>
    <row r="455" spans="1:10">
      <c r="A455" t="s">
        <v>2196</v>
      </c>
      <c r="B455" t="s">
        <v>2197</v>
      </c>
      <c r="C455" t="s">
        <v>2198</v>
      </c>
      <c r="D455" t="s">
        <v>2199</v>
      </c>
      <c r="E455" s="2">
        <f t="shared" si="8"/>
        <v>197</v>
      </c>
      <c r="F455" t="s">
        <v>20</v>
      </c>
      <c r="G455" t="s">
        <v>2200</v>
      </c>
      <c r="H455" t="s">
        <v>2201</v>
      </c>
      <c r="I455" t="s">
        <v>2202</v>
      </c>
      <c r="J455" s="3"/>
    </row>
    <row r="456" spans="1:10">
      <c r="A456" t="s">
        <v>2203</v>
      </c>
      <c r="B456" t="s">
        <v>2204</v>
      </c>
      <c r="C456" t="s">
        <v>2205</v>
      </c>
      <c r="D456" t="s">
        <v>2206</v>
      </c>
      <c r="E456" s="2">
        <f t="shared" si="8"/>
        <v>152</v>
      </c>
      <c r="F456" t="s">
        <v>20</v>
      </c>
      <c r="G456" t="s">
        <v>2203</v>
      </c>
      <c r="I456" t="s">
        <v>2207</v>
      </c>
      <c r="J456" s="3"/>
    </row>
    <row r="457" spans="1:10">
      <c r="A457" t="s">
        <v>2208</v>
      </c>
      <c r="B457" t="s">
        <v>2209</v>
      </c>
      <c r="C457" t="s">
        <v>2210</v>
      </c>
      <c r="D457" t="s">
        <v>2211</v>
      </c>
      <c r="E457" s="2">
        <f t="shared" si="8"/>
        <v>695</v>
      </c>
      <c r="F457" t="s">
        <v>20</v>
      </c>
      <c r="G457" t="s">
        <v>2212</v>
      </c>
      <c r="I457" t="s">
        <v>2213</v>
      </c>
      <c r="J457" s="3"/>
    </row>
    <row r="458" spans="1:10">
      <c r="A458" t="s">
        <v>2214</v>
      </c>
      <c r="B458" t="s">
        <v>2215</v>
      </c>
      <c r="C458" t="s">
        <v>2216</v>
      </c>
      <c r="D458" t="s">
        <v>2217</v>
      </c>
      <c r="E458" s="2">
        <f t="shared" si="8"/>
        <v>180</v>
      </c>
      <c r="F458" t="s">
        <v>20</v>
      </c>
      <c r="G458" t="s">
        <v>2214</v>
      </c>
      <c r="I458" t="s">
        <v>2218</v>
      </c>
      <c r="J458" s="3"/>
    </row>
    <row r="459" spans="1:10">
      <c r="A459" t="s">
        <v>2219</v>
      </c>
      <c r="B459" t="s">
        <v>2220</v>
      </c>
      <c r="C459" t="s">
        <v>2221</v>
      </c>
      <c r="D459" t="s">
        <v>2222</v>
      </c>
      <c r="E459" s="2">
        <f t="shared" si="8"/>
        <v>296</v>
      </c>
      <c r="F459" t="s">
        <v>20</v>
      </c>
      <c r="G459" t="s">
        <v>2219</v>
      </c>
      <c r="I459" t="s">
        <v>2223</v>
      </c>
      <c r="J459" s="3"/>
    </row>
    <row r="460" spans="1:10">
      <c r="A460" t="s">
        <v>2224</v>
      </c>
      <c r="B460" t="s">
        <v>2225</v>
      </c>
      <c r="C460" t="s">
        <v>2226</v>
      </c>
      <c r="D460" t="s">
        <v>2227</v>
      </c>
      <c r="E460" s="2">
        <f t="shared" si="8"/>
        <v>154</v>
      </c>
      <c r="F460" t="s">
        <v>20</v>
      </c>
      <c r="G460" t="s">
        <v>2228</v>
      </c>
      <c r="H460" t="s">
        <v>2229</v>
      </c>
      <c r="I460" t="s">
        <v>2230</v>
      </c>
      <c r="J460" s="3"/>
    </row>
    <row r="461" spans="1:10">
      <c r="A461" t="s">
        <v>2231</v>
      </c>
      <c r="B461" t="s">
        <v>2232</v>
      </c>
      <c r="C461" t="s">
        <v>2233</v>
      </c>
      <c r="D461" t="s">
        <v>2234</v>
      </c>
      <c r="E461" s="2">
        <f t="shared" si="8"/>
        <v>698</v>
      </c>
      <c r="F461" t="s">
        <v>20</v>
      </c>
      <c r="G461" t="s">
        <v>2235</v>
      </c>
      <c r="H461" t="s">
        <v>2105</v>
      </c>
      <c r="I461" t="s">
        <v>2236</v>
      </c>
      <c r="J461" s="3"/>
    </row>
    <row r="462" spans="1:10">
      <c r="A462" t="s">
        <v>2237</v>
      </c>
      <c r="B462" t="s">
        <v>2238</v>
      </c>
      <c r="C462" t="s">
        <v>2239</v>
      </c>
      <c r="D462" t="s">
        <v>2240</v>
      </c>
      <c r="E462" s="2">
        <f t="shared" si="8"/>
        <v>219</v>
      </c>
      <c r="F462" t="s">
        <v>20</v>
      </c>
      <c r="G462" t="s">
        <v>2237</v>
      </c>
      <c r="H462" t="s">
        <v>2241</v>
      </c>
      <c r="I462" t="s">
        <v>2242</v>
      </c>
      <c r="J462" s="3"/>
    </row>
    <row r="463" spans="1:10">
      <c r="A463" t="s">
        <v>2243</v>
      </c>
      <c r="B463" t="s">
        <v>2244</v>
      </c>
      <c r="C463" t="s">
        <v>2245</v>
      </c>
      <c r="D463" t="s">
        <v>2246</v>
      </c>
      <c r="E463" s="2">
        <f t="shared" si="8"/>
        <v>183</v>
      </c>
      <c r="F463" t="s">
        <v>20</v>
      </c>
      <c r="G463" t="s">
        <v>2243</v>
      </c>
      <c r="I463" t="s">
        <v>2247</v>
      </c>
      <c r="J463" s="3"/>
    </row>
    <row r="464" spans="1:10">
      <c r="A464" t="s">
        <v>2248</v>
      </c>
      <c r="B464" t="s">
        <v>2249</v>
      </c>
      <c r="C464" t="s">
        <v>2250</v>
      </c>
      <c r="D464" t="s">
        <v>2251</v>
      </c>
      <c r="E464" s="2">
        <f t="shared" si="8"/>
        <v>297</v>
      </c>
      <c r="F464" t="s">
        <v>20</v>
      </c>
      <c r="G464" t="s">
        <v>2248</v>
      </c>
      <c r="I464" t="s">
        <v>2252</v>
      </c>
      <c r="J464" s="3"/>
    </row>
    <row r="465" spans="1:10">
      <c r="A465" t="s">
        <v>2253</v>
      </c>
      <c r="B465" t="s">
        <v>2254</v>
      </c>
      <c r="C465" t="s">
        <v>2255</v>
      </c>
      <c r="D465" t="s">
        <v>2256</v>
      </c>
      <c r="E465" s="2">
        <f t="shared" si="8"/>
        <v>139</v>
      </c>
      <c r="F465" t="s">
        <v>20</v>
      </c>
      <c r="G465" t="s">
        <v>2253</v>
      </c>
      <c r="I465" t="s">
        <v>2257</v>
      </c>
      <c r="J465" s="3"/>
    </row>
    <row r="466" spans="1:10">
      <c r="A466" t="s">
        <v>2258</v>
      </c>
      <c r="B466" t="s">
        <v>2259</v>
      </c>
      <c r="C466" t="s">
        <v>2260</v>
      </c>
      <c r="D466" t="s">
        <v>2261</v>
      </c>
      <c r="E466" s="2">
        <f t="shared" si="8"/>
        <v>238</v>
      </c>
      <c r="F466" t="s">
        <v>20</v>
      </c>
      <c r="G466" t="s">
        <v>2258</v>
      </c>
      <c r="I466" t="s">
        <v>2262</v>
      </c>
      <c r="J466" s="3"/>
    </row>
    <row r="467" spans="1:10">
      <c r="A467" t="s">
        <v>2263</v>
      </c>
      <c r="B467" t="s">
        <v>2264</v>
      </c>
      <c r="C467" t="s">
        <v>2265</v>
      </c>
      <c r="D467" t="s">
        <v>2266</v>
      </c>
      <c r="E467" s="2">
        <f t="shared" si="8"/>
        <v>238</v>
      </c>
      <c r="F467" t="s">
        <v>20</v>
      </c>
      <c r="G467" t="s">
        <v>2263</v>
      </c>
      <c r="H467" t="s">
        <v>2267</v>
      </c>
      <c r="I467" t="s">
        <v>2268</v>
      </c>
      <c r="J467" s="3"/>
    </row>
    <row r="468" spans="1:10">
      <c r="A468" t="s">
        <v>2269</v>
      </c>
      <c r="B468" t="s">
        <v>2270</v>
      </c>
      <c r="C468" t="s">
        <v>2271</v>
      </c>
      <c r="D468" t="s">
        <v>2272</v>
      </c>
      <c r="E468" s="2">
        <f t="shared" si="8"/>
        <v>290</v>
      </c>
      <c r="F468" t="s">
        <v>13</v>
      </c>
      <c r="G468" t="s">
        <v>2269</v>
      </c>
      <c r="H468" t="s">
        <v>2273</v>
      </c>
      <c r="I468" t="s">
        <v>2274</v>
      </c>
      <c r="J468" s="3"/>
    </row>
    <row r="469" spans="1:10">
      <c r="A469" t="s">
        <v>2275</v>
      </c>
      <c r="B469" t="s">
        <v>2276</v>
      </c>
      <c r="C469" t="s">
        <v>2277</v>
      </c>
      <c r="D469" t="s">
        <v>2278</v>
      </c>
      <c r="E469" s="2">
        <f t="shared" si="8"/>
        <v>436</v>
      </c>
      <c r="F469" t="s">
        <v>13</v>
      </c>
      <c r="G469" t="s">
        <v>2275</v>
      </c>
      <c r="I469" t="s">
        <v>2279</v>
      </c>
      <c r="J469" s="3"/>
    </row>
    <row r="470" spans="1:10">
      <c r="A470" t="s">
        <v>2280</v>
      </c>
      <c r="B470" t="s">
        <v>2281</v>
      </c>
      <c r="C470" t="s">
        <v>2282</v>
      </c>
      <c r="D470" t="s">
        <v>2283</v>
      </c>
      <c r="E470" s="2">
        <f t="shared" si="8"/>
        <v>116</v>
      </c>
      <c r="F470" t="s">
        <v>20</v>
      </c>
      <c r="G470" t="s">
        <v>2280</v>
      </c>
      <c r="I470" t="s">
        <v>65</v>
      </c>
      <c r="J470" s="3"/>
    </row>
    <row r="471" spans="1:10">
      <c r="A471" t="s">
        <v>2284</v>
      </c>
      <c r="B471" t="s">
        <v>2285</v>
      </c>
      <c r="C471" t="s">
        <v>2286</v>
      </c>
      <c r="D471" t="s">
        <v>2287</v>
      </c>
      <c r="E471" s="2">
        <f t="shared" si="8"/>
        <v>134</v>
      </c>
      <c r="F471" t="s">
        <v>13</v>
      </c>
      <c r="G471" t="s">
        <v>2284</v>
      </c>
      <c r="I471" t="s">
        <v>65</v>
      </c>
      <c r="J471" s="3"/>
    </row>
    <row r="472" spans="1:10">
      <c r="A472" t="s">
        <v>2288</v>
      </c>
      <c r="C472" t="s">
        <v>2289</v>
      </c>
      <c r="D472" t="s">
        <v>2290</v>
      </c>
      <c r="E472" s="2">
        <f t="shared" si="8"/>
        <v>116</v>
      </c>
      <c r="F472" t="s">
        <v>13</v>
      </c>
      <c r="G472" t="s">
        <v>201</v>
      </c>
      <c r="I472" t="s">
        <v>202</v>
      </c>
      <c r="J472" s="3"/>
    </row>
    <row r="473" spans="1:10">
      <c r="A473" t="s">
        <v>2291</v>
      </c>
      <c r="B473" t="s">
        <v>2292</v>
      </c>
      <c r="C473" t="s">
        <v>2293</v>
      </c>
      <c r="D473" t="s">
        <v>2294</v>
      </c>
      <c r="E473" s="2">
        <f t="shared" si="8"/>
        <v>521</v>
      </c>
      <c r="F473" t="s">
        <v>13</v>
      </c>
      <c r="G473" t="s">
        <v>2291</v>
      </c>
      <c r="I473" t="s">
        <v>196</v>
      </c>
      <c r="J473" s="3"/>
    </row>
    <row r="474" spans="1:10">
      <c r="A474" t="s">
        <v>2295</v>
      </c>
      <c r="B474" t="s">
        <v>2296</v>
      </c>
      <c r="C474" t="s">
        <v>2297</v>
      </c>
      <c r="D474" t="s">
        <v>2298</v>
      </c>
      <c r="E474" s="2">
        <f t="shared" si="8"/>
        <v>150</v>
      </c>
      <c r="F474" t="s">
        <v>20</v>
      </c>
      <c r="G474" t="s">
        <v>2295</v>
      </c>
      <c r="I474" t="s">
        <v>65</v>
      </c>
      <c r="J474" s="3"/>
    </row>
    <row r="475" spans="1:10">
      <c r="A475" t="s">
        <v>2299</v>
      </c>
      <c r="B475" t="s">
        <v>2300</v>
      </c>
      <c r="C475" t="s">
        <v>2301</v>
      </c>
      <c r="D475" t="s">
        <v>2302</v>
      </c>
      <c r="E475" s="2">
        <f t="shared" si="8"/>
        <v>1027</v>
      </c>
      <c r="F475" t="s">
        <v>20</v>
      </c>
      <c r="G475" t="s">
        <v>2299</v>
      </c>
      <c r="I475" t="s">
        <v>2303</v>
      </c>
      <c r="J475" s="3"/>
    </row>
    <row r="476" spans="1:10">
      <c r="A476" t="s">
        <v>2304</v>
      </c>
      <c r="B476" t="s">
        <v>2305</v>
      </c>
      <c r="C476" t="s">
        <v>2306</v>
      </c>
      <c r="D476" t="s">
        <v>2307</v>
      </c>
      <c r="E476" s="2">
        <f t="shared" si="8"/>
        <v>400</v>
      </c>
      <c r="F476" t="s">
        <v>20</v>
      </c>
      <c r="G476" t="s">
        <v>2304</v>
      </c>
      <c r="I476" t="s">
        <v>2308</v>
      </c>
      <c r="J476" s="3"/>
    </row>
    <row r="477" spans="1:10">
      <c r="A477" t="s">
        <v>2309</v>
      </c>
      <c r="B477" t="s">
        <v>2310</v>
      </c>
      <c r="C477" t="s">
        <v>2311</v>
      </c>
      <c r="D477" t="s">
        <v>2312</v>
      </c>
      <c r="E477" s="2">
        <f t="shared" si="8"/>
        <v>91</v>
      </c>
      <c r="F477" t="s">
        <v>13</v>
      </c>
      <c r="G477" t="s">
        <v>2309</v>
      </c>
      <c r="I477" t="s">
        <v>65</v>
      </c>
      <c r="J477" s="3"/>
    </row>
    <row r="478" spans="1:10">
      <c r="A478" t="s">
        <v>2313</v>
      </c>
      <c r="B478" t="s">
        <v>2314</v>
      </c>
      <c r="C478" t="s">
        <v>2315</v>
      </c>
      <c r="D478" t="s">
        <v>2316</v>
      </c>
      <c r="E478" s="2">
        <f t="shared" si="8"/>
        <v>113</v>
      </c>
      <c r="F478" t="s">
        <v>13</v>
      </c>
      <c r="G478" t="s">
        <v>2313</v>
      </c>
      <c r="I478" t="s">
        <v>2317</v>
      </c>
      <c r="J478" s="3"/>
    </row>
    <row r="479" spans="1:10">
      <c r="A479" t="s">
        <v>2318</v>
      </c>
      <c r="B479" t="s">
        <v>2319</v>
      </c>
      <c r="C479" t="s">
        <v>2320</v>
      </c>
      <c r="D479" t="s">
        <v>2321</v>
      </c>
      <c r="E479" s="2">
        <f t="shared" si="8"/>
        <v>783</v>
      </c>
      <c r="F479" t="s">
        <v>20</v>
      </c>
      <c r="G479" t="s">
        <v>2318</v>
      </c>
      <c r="I479" t="s">
        <v>627</v>
      </c>
      <c r="J479" s="3"/>
    </row>
    <row r="480" spans="1:10">
      <c r="A480" t="s">
        <v>2322</v>
      </c>
      <c r="B480" t="s">
        <v>2323</v>
      </c>
      <c r="C480" t="s">
        <v>2324</v>
      </c>
      <c r="D480" t="s">
        <v>2325</v>
      </c>
      <c r="E480" s="2">
        <f t="shared" si="8"/>
        <v>819</v>
      </c>
      <c r="F480" t="s">
        <v>20</v>
      </c>
      <c r="G480" t="s">
        <v>2322</v>
      </c>
      <c r="I480" t="s">
        <v>2326</v>
      </c>
      <c r="J480" s="3"/>
    </row>
    <row r="481" spans="1:10">
      <c r="A481" t="s">
        <v>2327</v>
      </c>
      <c r="B481" t="s">
        <v>2328</v>
      </c>
      <c r="C481" t="s">
        <v>2329</v>
      </c>
      <c r="D481" t="s">
        <v>2330</v>
      </c>
      <c r="E481" s="2">
        <f t="shared" si="8"/>
        <v>544</v>
      </c>
      <c r="F481" t="s">
        <v>20</v>
      </c>
      <c r="G481" t="s">
        <v>2327</v>
      </c>
      <c r="I481" t="s">
        <v>207</v>
      </c>
      <c r="J481" s="3"/>
    </row>
    <row r="482" spans="1:10">
      <c r="A482" t="s">
        <v>2331</v>
      </c>
      <c r="B482" t="s">
        <v>2332</v>
      </c>
      <c r="C482" t="s">
        <v>2333</v>
      </c>
      <c r="D482" t="s">
        <v>2334</v>
      </c>
      <c r="E482" s="2">
        <f t="shared" si="8"/>
        <v>982</v>
      </c>
      <c r="F482" t="s">
        <v>20</v>
      </c>
      <c r="G482" t="s">
        <v>2331</v>
      </c>
      <c r="I482" t="s">
        <v>134</v>
      </c>
      <c r="J482" s="3"/>
    </row>
    <row r="483" spans="1:10">
      <c r="A483" t="s">
        <v>2335</v>
      </c>
      <c r="B483" t="s">
        <v>2336</v>
      </c>
      <c r="C483" t="s">
        <v>2337</v>
      </c>
      <c r="D483" t="s">
        <v>2338</v>
      </c>
      <c r="E483" s="2">
        <f t="shared" si="8"/>
        <v>946</v>
      </c>
      <c r="F483" t="s">
        <v>20</v>
      </c>
      <c r="G483" t="s">
        <v>2335</v>
      </c>
      <c r="I483" t="s">
        <v>663</v>
      </c>
      <c r="J483" s="3"/>
    </row>
    <row r="484" spans="1:10">
      <c r="A484" t="s">
        <v>2339</v>
      </c>
      <c r="B484" t="s">
        <v>2340</v>
      </c>
      <c r="C484" t="s">
        <v>2341</v>
      </c>
      <c r="D484" t="s">
        <v>2342</v>
      </c>
      <c r="E484" s="2">
        <f t="shared" ref="E484:E547" si="9">((D484-C484)+1)/3-1</f>
        <v>782</v>
      </c>
      <c r="F484" t="s">
        <v>20</v>
      </c>
      <c r="G484" t="s">
        <v>2339</v>
      </c>
      <c r="H484" t="s">
        <v>2343</v>
      </c>
      <c r="I484" t="s">
        <v>891</v>
      </c>
      <c r="J484" s="3"/>
    </row>
    <row r="485" spans="1:10">
      <c r="A485" t="s">
        <v>2344</v>
      </c>
      <c r="B485" t="s">
        <v>2345</v>
      </c>
      <c r="C485" t="s">
        <v>2346</v>
      </c>
      <c r="D485" t="s">
        <v>2347</v>
      </c>
      <c r="E485" s="2">
        <f t="shared" si="9"/>
        <v>832</v>
      </c>
      <c r="F485" t="s">
        <v>20</v>
      </c>
      <c r="G485" t="s">
        <v>2344</v>
      </c>
      <c r="I485" t="s">
        <v>2348</v>
      </c>
      <c r="J485" s="3"/>
    </row>
    <row r="486" spans="1:10">
      <c r="A486" t="s">
        <v>2349</v>
      </c>
      <c r="B486" t="s">
        <v>2350</v>
      </c>
      <c r="C486" t="s">
        <v>2351</v>
      </c>
      <c r="D486" t="s">
        <v>2352</v>
      </c>
      <c r="E486" s="2">
        <f t="shared" si="9"/>
        <v>647</v>
      </c>
      <c r="F486" t="s">
        <v>20</v>
      </c>
      <c r="G486" t="s">
        <v>2349</v>
      </c>
      <c r="I486" t="s">
        <v>186</v>
      </c>
      <c r="J486" s="3"/>
    </row>
    <row r="487" spans="1:10">
      <c r="A487" t="s">
        <v>2353</v>
      </c>
      <c r="B487" t="s">
        <v>2354</v>
      </c>
      <c r="C487" t="s">
        <v>2355</v>
      </c>
      <c r="D487" t="s">
        <v>2356</v>
      </c>
      <c r="E487" s="2">
        <f t="shared" si="9"/>
        <v>502</v>
      </c>
      <c r="F487" t="s">
        <v>20</v>
      </c>
      <c r="G487" t="s">
        <v>2353</v>
      </c>
      <c r="I487" t="s">
        <v>2357</v>
      </c>
      <c r="J487" s="3"/>
    </row>
    <row r="488" spans="1:10">
      <c r="A488" t="s">
        <v>2358</v>
      </c>
      <c r="B488" t="s">
        <v>2359</v>
      </c>
      <c r="C488" t="s">
        <v>2360</v>
      </c>
      <c r="D488" t="s">
        <v>2361</v>
      </c>
      <c r="E488" s="2">
        <f t="shared" si="9"/>
        <v>580</v>
      </c>
      <c r="F488" t="s">
        <v>20</v>
      </c>
      <c r="G488" t="s">
        <v>2358</v>
      </c>
      <c r="I488" t="s">
        <v>207</v>
      </c>
      <c r="J488" s="3"/>
    </row>
    <row r="489" spans="1:10">
      <c r="A489" t="s">
        <v>2362</v>
      </c>
      <c r="B489" t="s">
        <v>2363</v>
      </c>
      <c r="C489" t="s">
        <v>2364</v>
      </c>
      <c r="D489" t="s">
        <v>2365</v>
      </c>
      <c r="E489" s="2">
        <f t="shared" si="9"/>
        <v>1092</v>
      </c>
      <c r="F489" t="s">
        <v>20</v>
      </c>
      <c r="G489" t="s">
        <v>2362</v>
      </c>
      <c r="I489" t="s">
        <v>847</v>
      </c>
      <c r="J489" s="3"/>
    </row>
    <row r="490" spans="1:10">
      <c r="A490" t="s">
        <v>2366</v>
      </c>
      <c r="B490" t="s">
        <v>2367</v>
      </c>
      <c r="C490" t="s">
        <v>2368</v>
      </c>
      <c r="D490" t="s">
        <v>2369</v>
      </c>
      <c r="E490" s="2">
        <f t="shared" si="9"/>
        <v>314</v>
      </c>
      <c r="F490" t="s">
        <v>20</v>
      </c>
      <c r="G490" t="s">
        <v>2366</v>
      </c>
      <c r="I490" t="s">
        <v>153</v>
      </c>
      <c r="J490" s="3"/>
    </row>
    <row r="491" spans="1:10">
      <c r="A491" t="s">
        <v>2370</v>
      </c>
      <c r="B491" t="s">
        <v>2371</v>
      </c>
      <c r="C491" t="s">
        <v>2372</v>
      </c>
      <c r="D491" t="s">
        <v>2373</v>
      </c>
      <c r="E491" s="2">
        <f t="shared" si="9"/>
        <v>186</v>
      </c>
      <c r="F491" t="s">
        <v>20</v>
      </c>
      <c r="G491" t="s">
        <v>2370</v>
      </c>
      <c r="I491" t="s">
        <v>144</v>
      </c>
      <c r="J491" s="3"/>
    </row>
    <row r="492" spans="1:10">
      <c r="A492" t="s">
        <v>2374</v>
      </c>
      <c r="B492" t="s">
        <v>2375</v>
      </c>
      <c r="C492" t="s">
        <v>2376</v>
      </c>
      <c r="D492" t="s">
        <v>2377</v>
      </c>
      <c r="E492" s="2">
        <f t="shared" si="9"/>
        <v>837.33333333333337</v>
      </c>
      <c r="F492" t="s">
        <v>13</v>
      </c>
      <c r="G492" t="s">
        <v>2374</v>
      </c>
      <c r="I492" t="s">
        <v>663</v>
      </c>
      <c r="J492" s="3"/>
    </row>
    <row r="493" spans="1:10">
      <c r="A493" t="s">
        <v>2378</v>
      </c>
      <c r="B493" t="s">
        <v>2379</v>
      </c>
      <c r="C493" t="s">
        <v>2380</v>
      </c>
      <c r="D493" t="s">
        <v>2381</v>
      </c>
      <c r="E493" s="2">
        <f t="shared" si="9"/>
        <v>1023</v>
      </c>
      <c r="F493" t="s">
        <v>13</v>
      </c>
      <c r="G493" t="s">
        <v>2378</v>
      </c>
      <c r="I493" t="s">
        <v>134</v>
      </c>
      <c r="J493" s="3"/>
    </row>
    <row r="494" spans="1:10">
      <c r="A494" t="s">
        <v>2382</v>
      </c>
      <c r="B494" t="s">
        <v>2383</v>
      </c>
      <c r="C494" t="s">
        <v>2384</v>
      </c>
      <c r="D494" t="s">
        <v>2385</v>
      </c>
      <c r="E494" s="2">
        <f t="shared" si="9"/>
        <v>517</v>
      </c>
      <c r="F494" t="s">
        <v>13</v>
      </c>
      <c r="G494" t="s">
        <v>2382</v>
      </c>
      <c r="I494" t="s">
        <v>207</v>
      </c>
      <c r="J494" s="3"/>
    </row>
    <row r="495" spans="1:10">
      <c r="A495" t="s">
        <v>2386</v>
      </c>
      <c r="B495" t="s">
        <v>2387</v>
      </c>
      <c r="C495" t="s">
        <v>2388</v>
      </c>
      <c r="D495" t="s">
        <v>2389</v>
      </c>
      <c r="E495" s="2">
        <f t="shared" si="9"/>
        <v>333</v>
      </c>
      <c r="F495" t="s">
        <v>20</v>
      </c>
      <c r="G495" t="s">
        <v>2386</v>
      </c>
      <c r="I495" t="s">
        <v>216</v>
      </c>
      <c r="J495" s="3"/>
    </row>
    <row r="496" spans="1:10">
      <c r="A496" t="s">
        <v>2390</v>
      </c>
      <c r="B496" t="s">
        <v>2391</v>
      </c>
      <c r="C496" t="s">
        <v>2392</v>
      </c>
      <c r="D496" t="s">
        <v>2393</v>
      </c>
      <c r="E496" s="2">
        <f t="shared" si="9"/>
        <v>380</v>
      </c>
      <c r="F496" t="s">
        <v>20</v>
      </c>
      <c r="G496" t="s">
        <v>2390</v>
      </c>
      <c r="I496" t="s">
        <v>216</v>
      </c>
      <c r="J496" s="3"/>
    </row>
    <row r="497" spans="1:10">
      <c r="A497" t="s">
        <v>2394</v>
      </c>
      <c r="B497" t="s">
        <v>2395</v>
      </c>
      <c r="C497" t="s">
        <v>2396</v>
      </c>
      <c r="D497" t="s">
        <v>2397</v>
      </c>
      <c r="E497" s="2">
        <f t="shared" si="9"/>
        <v>818</v>
      </c>
      <c r="F497" t="s">
        <v>20</v>
      </c>
      <c r="G497" t="s">
        <v>2394</v>
      </c>
      <c r="I497" t="s">
        <v>186</v>
      </c>
      <c r="J497" s="3"/>
    </row>
    <row r="498" spans="1:10">
      <c r="A498" t="s">
        <v>2398</v>
      </c>
      <c r="B498" t="s">
        <v>2399</v>
      </c>
      <c r="C498" t="s">
        <v>2400</v>
      </c>
      <c r="D498" t="s">
        <v>2401</v>
      </c>
      <c r="E498" s="2">
        <f t="shared" si="9"/>
        <v>563</v>
      </c>
      <c r="F498" t="s">
        <v>20</v>
      </c>
      <c r="G498" t="s">
        <v>2398</v>
      </c>
      <c r="I498" t="s">
        <v>207</v>
      </c>
      <c r="J498" s="3"/>
    </row>
    <row r="499" spans="1:10">
      <c r="A499" t="s">
        <v>2402</v>
      </c>
      <c r="B499" t="s">
        <v>2403</v>
      </c>
      <c r="C499" t="s">
        <v>2404</v>
      </c>
      <c r="D499" t="s">
        <v>2405</v>
      </c>
      <c r="E499" s="2">
        <f t="shared" si="9"/>
        <v>1033</v>
      </c>
      <c r="F499" t="s">
        <v>20</v>
      </c>
      <c r="G499" t="s">
        <v>2402</v>
      </c>
      <c r="I499" t="s">
        <v>134</v>
      </c>
      <c r="J499" s="3"/>
    </row>
    <row r="500" spans="1:10">
      <c r="A500" t="s">
        <v>2406</v>
      </c>
      <c r="B500" t="s">
        <v>2407</v>
      </c>
      <c r="C500" t="s">
        <v>2408</v>
      </c>
      <c r="D500" t="s">
        <v>2409</v>
      </c>
      <c r="E500" s="2">
        <f t="shared" si="9"/>
        <v>1340</v>
      </c>
      <c r="F500" t="s">
        <v>13</v>
      </c>
      <c r="G500" t="s">
        <v>2406</v>
      </c>
      <c r="I500" t="s">
        <v>429</v>
      </c>
      <c r="J500" s="3"/>
    </row>
    <row r="501" spans="1:10">
      <c r="A501" t="s">
        <v>2410</v>
      </c>
      <c r="B501" t="s">
        <v>2411</v>
      </c>
      <c r="C501" t="s">
        <v>2412</v>
      </c>
      <c r="D501" t="s">
        <v>2413</v>
      </c>
      <c r="E501" s="2">
        <f t="shared" si="9"/>
        <v>346</v>
      </c>
      <c r="F501" t="s">
        <v>20</v>
      </c>
      <c r="G501" t="s">
        <v>2410</v>
      </c>
      <c r="I501" t="s">
        <v>2414</v>
      </c>
      <c r="J501" s="3"/>
    </row>
    <row r="502" spans="1:10">
      <c r="A502" t="s">
        <v>2415</v>
      </c>
      <c r="B502" t="s">
        <v>2416</v>
      </c>
      <c r="C502" t="s">
        <v>2417</v>
      </c>
      <c r="D502" t="s">
        <v>2418</v>
      </c>
      <c r="E502" s="2">
        <f t="shared" si="9"/>
        <v>771</v>
      </c>
      <c r="F502" t="s">
        <v>20</v>
      </c>
      <c r="G502" t="s">
        <v>2415</v>
      </c>
      <c r="I502" t="s">
        <v>2419</v>
      </c>
      <c r="J502" s="3"/>
    </row>
    <row r="503" spans="1:10">
      <c r="A503" t="s">
        <v>2420</v>
      </c>
      <c r="B503" t="s">
        <v>2421</v>
      </c>
      <c r="C503" t="s">
        <v>2422</v>
      </c>
      <c r="D503" t="s">
        <v>2423</v>
      </c>
      <c r="E503" s="2">
        <f t="shared" si="9"/>
        <v>424</v>
      </c>
      <c r="F503" t="s">
        <v>20</v>
      </c>
      <c r="G503" t="s">
        <v>2420</v>
      </c>
      <c r="I503" t="s">
        <v>2424</v>
      </c>
      <c r="J503" s="3"/>
    </row>
    <row r="504" spans="1:10">
      <c r="A504" t="s">
        <v>2425</v>
      </c>
      <c r="B504" t="s">
        <v>2426</v>
      </c>
      <c r="C504" t="s">
        <v>2427</v>
      </c>
      <c r="D504" t="s">
        <v>2428</v>
      </c>
      <c r="E504" s="2">
        <f t="shared" si="9"/>
        <v>432</v>
      </c>
      <c r="F504" t="s">
        <v>20</v>
      </c>
      <c r="G504" t="s">
        <v>2429</v>
      </c>
      <c r="I504" t="s">
        <v>2430</v>
      </c>
      <c r="J504" s="3"/>
    </row>
    <row r="505" spans="1:10">
      <c r="A505" t="s">
        <v>2431</v>
      </c>
      <c r="B505" t="s">
        <v>2432</v>
      </c>
      <c r="C505" t="s">
        <v>2433</v>
      </c>
      <c r="D505" t="s">
        <v>2434</v>
      </c>
      <c r="E505" s="2">
        <f t="shared" si="9"/>
        <v>285</v>
      </c>
      <c r="F505" t="s">
        <v>13</v>
      </c>
      <c r="G505" t="s">
        <v>2435</v>
      </c>
      <c r="H505" t="s">
        <v>2436</v>
      </c>
      <c r="I505" t="s">
        <v>2437</v>
      </c>
      <c r="J505" s="3"/>
    </row>
    <row r="506" spans="1:10">
      <c r="A506" t="s">
        <v>2438</v>
      </c>
      <c r="B506" t="s">
        <v>2439</v>
      </c>
      <c r="C506" t="s">
        <v>2440</v>
      </c>
      <c r="D506" t="s">
        <v>2441</v>
      </c>
      <c r="E506" s="2">
        <f t="shared" si="9"/>
        <v>254</v>
      </c>
      <c r="F506" t="s">
        <v>13</v>
      </c>
      <c r="G506" t="s">
        <v>2442</v>
      </c>
      <c r="H506" t="s">
        <v>2443</v>
      </c>
      <c r="I506" t="s">
        <v>2444</v>
      </c>
      <c r="J506" s="3"/>
    </row>
    <row r="507" spans="1:10">
      <c r="A507" t="s">
        <v>2445</v>
      </c>
      <c r="B507" t="s">
        <v>2446</v>
      </c>
      <c r="C507" t="s">
        <v>2447</v>
      </c>
      <c r="D507" t="s">
        <v>2448</v>
      </c>
      <c r="E507" s="2">
        <f t="shared" si="9"/>
        <v>336</v>
      </c>
      <c r="F507" t="s">
        <v>20</v>
      </c>
      <c r="G507" t="s">
        <v>2445</v>
      </c>
      <c r="I507" t="s">
        <v>2449</v>
      </c>
      <c r="J507" s="3"/>
    </row>
    <row r="508" spans="1:10">
      <c r="A508" t="s">
        <v>2450</v>
      </c>
      <c r="B508" t="s">
        <v>2451</v>
      </c>
      <c r="C508" t="s">
        <v>2452</v>
      </c>
      <c r="D508" t="s">
        <v>2453</v>
      </c>
      <c r="E508" s="2">
        <f t="shared" si="9"/>
        <v>300</v>
      </c>
      <c r="F508" t="s">
        <v>20</v>
      </c>
      <c r="G508" t="s">
        <v>2450</v>
      </c>
      <c r="I508" t="s">
        <v>2454</v>
      </c>
      <c r="J508" s="3"/>
    </row>
    <row r="509" spans="1:10">
      <c r="A509" t="s">
        <v>2455</v>
      </c>
      <c r="B509" t="s">
        <v>2456</v>
      </c>
      <c r="C509" t="s">
        <v>2457</v>
      </c>
      <c r="D509" t="s">
        <v>2458</v>
      </c>
      <c r="E509" s="2">
        <f t="shared" si="9"/>
        <v>231</v>
      </c>
      <c r="F509" t="s">
        <v>20</v>
      </c>
      <c r="G509" t="s">
        <v>2455</v>
      </c>
      <c r="I509" t="s">
        <v>2459</v>
      </c>
      <c r="J509" s="3"/>
    </row>
    <row r="510" spans="1:10">
      <c r="A510" t="s">
        <v>2460</v>
      </c>
      <c r="B510" t="s">
        <v>2461</v>
      </c>
      <c r="C510" t="s">
        <v>2462</v>
      </c>
      <c r="D510" t="s">
        <v>2463</v>
      </c>
      <c r="E510" s="2">
        <f t="shared" si="9"/>
        <v>117</v>
      </c>
      <c r="F510" t="s">
        <v>20</v>
      </c>
      <c r="G510" t="s">
        <v>2460</v>
      </c>
      <c r="I510" t="s">
        <v>2464</v>
      </c>
      <c r="J510" s="3"/>
    </row>
    <row r="511" spans="1:10">
      <c r="A511" t="s">
        <v>2465</v>
      </c>
      <c r="B511" t="s">
        <v>2466</v>
      </c>
      <c r="C511" t="s">
        <v>2467</v>
      </c>
      <c r="D511" t="s">
        <v>2468</v>
      </c>
      <c r="E511" s="2">
        <f t="shared" si="9"/>
        <v>337</v>
      </c>
      <c r="F511" t="s">
        <v>13</v>
      </c>
      <c r="G511" t="s">
        <v>2469</v>
      </c>
      <c r="H511" t="s">
        <v>2470</v>
      </c>
      <c r="I511" t="s">
        <v>2471</v>
      </c>
      <c r="J511" s="3"/>
    </row>
    <row r="512" spans="1:10">
      <c r="A512" t="s">
        <v>2472</v>
      </c>
      <c r="B512" t="s">
        <v>2473</v>
      </c>
      <c r="C512" t="s">
        <v>2474</v>
      </c>
      <c r="D512" t="s">
        <v>2475</v>
      </c>
      <c r="E512" s="2">
        <f t="shared" si="9"/>
        <v>398</v>
      </c>
      <c r="F512" t="s">
        <v>13</v>
      </c>
      <c r="G512" t="s">
        <v>2472</v>
      </c>
      <c r="I512" t="s">
        <v>2476</v>
      </c>
      <c r="J512" s="3"/>
    </row>
    <row r="513" spans="1:10">
      <c r="A513" t="s">
        <v>2477</v>
      </c>
      <c r="B513" t="s">
        <v>2478</v>
      </c>
      <c r="C513" t="s">
        <v>2479</v>
      </c>
      <c r="D513" t="s">
        <v>2480</v>
      </c>
      <c r="E513" s="2">
        <f t="shared" si="9"/>
        <v>255</v>
      </c>
      <c r="F513" t="s">
        <v>20</v>
      </c>
      <c r="G513" t="s">
        <v>2477</v>
      </c>
      <c r="I513" t="s">
        <v>2481</v>
      </c>
      <c r="J513" s="3"/>
    </row>
    <row r="514" spans="1:10">
      <c r="A514" t="s">
        <v>2482</v>
      </c>
      <c r="B514" t="s">
        <v>2483</v>
      </c>
      <c r="C514" t="s">
        <v>2484</v>
      </c>
      <c r="D514" t="s">
        <v>2485</v>
      </c>
      <c r="E514" s="2">
        <f t="shared" si="9"/>
        <v>106</v>
      </c>
      <c r="F514" t="s">
        <v>20</v>
      </c>
      <c r="G514" t="s">
        <v>2482</v>
      </c>
      <c r="I514" t="s">
        <v>2486</v>
      </c>
      <c r="J514" s="3"/>
    </row>
    <row r="515" spans="1:10">
      <c r="A515" t="s">
        <v>2487</v>
      </c>
      <c r="B515" t="s">
        <v>2488</v>
      </c>
      <c r="C515" t="s">
        <v>2489</v>
      </c>
      <c r="D515" t="s">
        <v>2490</v>
      </c>
      <c r="E515" s="2">
        <f t="shared" si="9"/>
        <v>229</v>
      </c>
      <c r="F515" t="s">
        <v>20</v>
      </c>
      <c r="G515" t="s">
        <v>2491</v>
      </c>
      <c r="I515" t="s">
        <v>2492</v>
      </c>
      <c r="J515" s="3"/>
    </row>
    <row r="516" spans="1:10">
      <c r="A516" t="s">
        <v>2493</v>
      </c>
      <c r="B516" t="s">
        <v>2494</v>
      </c>
      <c r="C516" t="s">
        <v>2495</v>
      </c>
      <c r="D516" t="s">
        <v>2496</v>
      </c>
      <c r="E516" s="2">
        <f t="shared" si="9"/>
        <v>329</v>
      </c>
      <c r="F516" t="s">
        <v>20</v>
      </c>
      <c r="G516" t="s">
        <v>2493</v>
      </c>
      <c r="H516" t="s">
        <v>2497</v>
      </c>
      <c r="I516" t="s">
        <v>2498</v>
      </c>
      <c r="J516" s="3"/>
    </row>
    <row r="517" spans="1:10">
      <c r="A517" t="s">
        <v>2499</v>
      </c>
      <c r="B517" t="s">
        <v>2500</v>
      </c>
      <c r="C517" t="s">
        <v>2501</v>
      </c>
      <c r="D517" t="s">
        <v>2502</v>
      </c>
      <c r="E517" s="2">
        <f t="shared" si="9"/>
        <v>188</v>
      </c>
      <c r="F517" t="s">
        <v>20</v>
      </c>
      <c r="G517" t="s">
        <v>2503</v>
      </c>
      <c r="I517" t="s">
        <v>2504</v>
      </c>
      <c r="J517" s="3"/>
    </row>
    <row r="518" spans="1:10">
      <c r="A518" t="s">
        <v>2505</v>
      </c>
      <c r="B518" t="s">
        <v>2506</v>
      </c>
      <c r="C518" t="s">
        <v>2507</v>
      </c>
      <c r="D518" t="s">
        <v>2508</v>
      </c>
      <c r="E518" s="2">
        <f t="shared" si="9"/>
        <v>51</v>
      </c>
      <c r="F518" t="s">
        <v>13</v>
      </c>
      <c r="G518" t="s">
        <v>2509</v>
      </c>
      <c r="I518" t="s">
        <v>2510</v>
      </c>
      <c r="J518" s="3"/>
    </row>
    <row r="519" spans="1:10">
      <c r="A519" t="s">
        <v>2511</v>
      </c>
      <c r="B519" t="s">
        <v>2512</v>
      </c>
      <c r="C519" t="s">
        <v>2513</v>
      </c>
      <c r="D519" t="s">
        <v>2514</v>
      </c>
      <c r="E519" s="2">
        <f t="shared" si="9"/>
        <v>411</v>
      </c>
      <c r="F519" t="s">
        <v>20</v>
      </c>
      <c r="G519" t="s">
        <v>2511</v>
      </c>
      <c r="I519" t="s">
        <v>2515</v>
      </c>
      <c r="J519" s="3"/>
    </row>
    <row r="520" spans="1:10">
      <c r="A520" t="s">
        <v>2516</v>
      </c>
      <c r="B520" t="s">
        <v>2517</v>
      </c>
      <c r="C520" t="s">
        <v>2518</v>
      </c>
      <c r="D520" t="s">
        <v>2519</v>
      </c>
      <c r="E520" s="2">
        <f t="shared" si="9"/>
        <v>381</v>
      </c>
      <c r="F520" t="s">
        <v>20</v>
      </c>
      <c r="G520" t="s">
        <v>2516</v>
      </c>
      <c r="I520" t="s">
        <v>2520</v>
      </c>
      <c r="J520" s="3"/>
    </row>
    <row r="521" spans="1:10">
      <c r="A521" t="s">
        <v>2521</v>
      </c>
      <c r="B521" t="s">
        <v>2522</v>
      </c>
      <c r="C521" t="s">
        <v>2523</v>
      </c>
      <c r="D521" t="s">
        <v>2524</v>
      </c>
      <c r="E521" s="2">
        <f t="shared" si="9"/>
        <v>258</v>
      </c>
      <c r="F521" t="s">
        <v>20</v>
      </c>
      <c r="G521" t="s">
        <v>2521</v>
      </c>
      <c r="I521" t="s">
        <v>2525</v>
      </c>
      <c r="J521" s="3"/>
    </row>
    <row r="522" spans="1:10">
      <c r="A522" t="s">
        <v>2526</v>
      </c>
      <c r="B522" t="s">
        <v>2527</v>
      </c>
      <c r="C522" t="s">
        <v>2528</v>
      </c>
      <c r="D522" t="s">
        <v>2529</v>
      </c>
      <c r="E522" s="2">
        <f t="shared" si="9"/>
        <v>798</v>
      </c>
      <c r="F522" t="s">
        <v>20</v>
      </c>
      <c r="G522" t="s">
        <v>2526</v>
      </c>
      <c r="I522" t="s">
        <v>65</v>
      </c>
      <c r="J522" s="3"/>
    </row>
    <row r="523" spans="1:10">
      <c r="A523" t="s">
        <v>2530</v>
      </c>
      <c r="B523" t="s">
        <v>2531</v>
      </c>
      <c r="C523" t="s">
        <v>2532</v>
      </c>
      <c r="D523" t="s">
        <v>2533</v>
      </c>
      <c r="E523" s="2">
        <f t="shared" si="9"/>
        <v>619</v>
      </c>
      <c r="F523" t="s">
        <v>20</v>
      </c>
      <c r="G523" t="s">
        <v>2530</v>
      </c>
      <c r="I523" t="s">
        <v>544</v>
      </c>
      <c r="J523" s="3"/>
    </row>
    <row r="524" spans="1:10">
      <c r="A524" t="s">
        <v>2534</v>
      </c>
      <c r="B524" t="s">
        <v>2535</v>
      </c>
      <c r="C524" t="s">
        <v>2536</v>
      </c>
      <c r="D524" t="s">
        <v>2537</v>
      </c>
      <c r="E524" s="2">
        <f t="shared" si="9"/>
        <v>1019</v>
      </c>
      <c r="F524" t="s">
        <v>20</v>
      </c>
      <c r="G524" t="s">
        <v>2534</v>
      </c>
      <c r="I524" t="s">
        <v>1432</v>
      </c>
      <c r="J524" s="3"/>
    </row>
    <row r="525" spans="1:10">
      <c r="A525" t="s">
        <v>2538</v>
      </c>
      <c r="B525" t="s">
        <v>2539</v>
      </c>
      <c r="C525" t="s">
        <v>2540</v>
      </c>
      <c r="D525" t="s">
        <v>2541</v>
      </c>
      <c r="E525" s="2">
        <f t="shared" si="9"/>
        <v>771</v>
      </c>
      <c r="F525" t="s">
        <v>20</v>
      </c>
      <c r="G525" t="s">
        <v>2538</v>
      </c>
      <c r="I525" t="s">
        <v>2542</v>
      </c>
      <c r="J525" s="3"/>
    </row>
    <row r="526" spans="1:10">
      <c r="A526" t="s">
        <v>2543</v>
      </c>
      <c r="B526" t="s">
        <v>2544</v>
      </c>
      <c r="C526" t="s">
        <v>2545</v>
      </c>
      <c r="D526" t="s">
        <v>2546</v>
      </c>
      <c r="E526" s="2">
        <f t="shared" si="9"/>
        <v>527</v>
      </c>
      <c r="F526" t="s">
        <v>20</v>
      </c>
      <c r="G526" t="s">
        <v>2543</v>
      </c>
      <c r="I526" t="s">
        <v>2547</v>
      </c>
      <c r="J526" s="3"/>
    </row>
    <row r="527" spans="1:10">
      <c r="A527" t="s">
        <v>2548</v>
      </c>
      <c r="B527" t="s">
        <v>2549</v>
      </c>
      <c r="C527" t="s">
        <v>2550</v>
      </c>
      <c r="D527" t="s">
        <v>2551</v>
      </c>
      <c r="E527" s="2">
        <f t="shared" si="9"/>
        <v>611</v>
      </c>
      <c r="F527" t="s">
        <v>20</v>
      </c>
      <c r="G527" t="s">
        <v>2548</v>
      </c>
      <c r="I527" t="s">
        <v>207</v>
      </c>
      <c r="J527" s="3"/>
    </row>
    <row r="528" spans="1:10">
      <c r="A528" t="s">
        <v>2552</v>
      </c>
      <c r="B528" t="s">
        <v>2553</v>
      </c>
      <c r="C528" t="s">
        <v>2554</v>
      </c>
      <c r="D528" t="s">
        <v>2555</v>
      </c>
      <c r="E528" s="2">
        <f t="shared" si="9"/>
        <v>1073</v>
      </c>
      <c r="F528" t="s">
        <v>20</v>
      </c>
      <c r="G528" t="s">
        <v>2552</v>
      </c>
      <c r="I528" t="s">
        <v>134</v>
      </c>
      <c r="J528" s="3"/>
    </row>
    <row r="529" spans="1:10">
      <c r="A529" t="s">
        <v>2556</v>
      </c>
      <c r="B529" t="s">
        <v>2557</v>
      </c>
      <c r="C529" t="s">
        <v>2558</v>
      </c>
      <c r="D529" t="s">
        <v>2559</v>
      </c>
      <c r="E529" s="2">
        <f t="shared" si="9"/>
        <v>461</v>
      </c>
      <c r="F529" t="s">
        <v>13</v>
      </c>
      <c r="G529" t="s">
        <v>2556</v>
      </c>
      <c r="I529" t="s">
        <v>2560</v>
      </c>
      <c r="J529" s="3"/>
    </row>
    <row r="530" spans="1:10">
      <c r="A530" t="s">
        <v>2561</v>
      </c>
      <c r="B530" t="s">
        <v>2562</v>
      </c>
      <c r="C530" t="s">
        <v>2563</v>
      </c>
      <c r="D530" t="s">
        <v>2564</v>
      </c>
      <c r="E530" s="2">
        <f t="shared" si="9"/>
        <v>1310</v>
      </c>
      <c r="F530" t="s">
        <v>13</v>
      </c>
      <c r="G530" t="s">
        <v>2561</v>
      </c>
      <c r="I530" t="s">
        <v>429</v>
      </c>
      <c r="J530" s="3"/>
    </row>
    <row r="531" spans="1:10">
      <c r="A531" t="s">
        <v>2565</v>
      </c>
      <c r="B531" t="s">
        <v>2566</v>
      </c>
      <c r="C531" t="s">
        <v>2567</v>
      </c>
      <c r="D531" t="s">
        <v>2568</v>
      </c>
      <c r="E531" s="2">
        <f t="shared" si="9"/>
        <v>81</v>
      </c>
      <c r="F531" t="s">
        <v>13</v>
      </c>
      <c r="G531" t="s">
        <v>2565</v>
      </c>
      <c r="I531" t="s">
        <v>2129</v>
      </c>
      <c r="J531" s="3"/>
    </row>
    <row r="532" spans="1:10">
      <c r="A532" t="s">
        <v>2569</v>
      </c>
      <c r="B532" t="s">
        <v>2570</v>
      </c>
      <c r="C532" t="s">
        <v>2571</v>
      </c>
      <c r="D532" t="s">
        <v>2572</v>
      </c>
      <c r="E532" s="2">
        <f t="shared" si="9"/>
        <v>448</v>
      </c>
      <c r="F532" t="s">
        <v>20</v>
      </c>
      <c r="G532" t="s">
        <v>2569</v>
      </c>
      <c r="I532" t="s">
        <v>2573</v>
      </c>
      <c r="J532" s="3"/>
    </row>
    <row r="533" spans="1:10">
      <c r="A533" t="s">
        <v>2574</v>
      </c>
      <c r="B533" t="s">
        <v>2575</v>
      </c>
      <c r="C533" t="s">
        <v>2576</v>
      </c>
      <c r="D533" t="s">
        <v>2577</v>
      </c>
      <c r="E533" s="2">
        <f t="shared" si="9"/>
        <v>213</v>
      </c>
      <c r="F533" t="s">
        <v>13</v>
      </c>
      <c r="G533" t="s">
        <v>2574</v>
      </c>
      <c r="I533" t="s">
        <v>2578</v>
      </c>
      <c r="J533" s="3"/>
    </row>
    <row r="534" spans="1:10">
      <c r="A534" t="s">
        <v>2579</v>
      </c>
      <c r="B534" t="s">
        <v>2580</v>
      </c>
      <c r="C534" t="s">
        <v>2581</v>
      </c>
      <c r="D534" t="s">
        <v>2582</v>
      </c>
      <c r="E534" s="2">
        <f t="shared" si="9"/>
        <v>357</v>
      </c>
      <c r="F534" t="s">
        <v>13</v>
      </c>
      <c r="G534" t="s">
        <v>2579</v>
      </c>
      <c r="I534" t="s">
        <v>2583</v>
      </c>
      <c r="J534" s="3"/>
    </row>
    <row r="535" spans="1:10">
      <c r="A535" t="s">
        <v>2584</v>
      </c>
      <c r="B535" t="s">
        <v>2585</v>
      </c>
      <c r="C535" t="s">
        <v>2586</v>
      </c>
      <c r="D535" t="s">
        <v>2587</v>
      </c>
      <c r="E535" s="2">
        <f t="shared" si="9"/>
        <v>324</v>
      </c>
      <c r="F535" t="s">
        <v>13</v>
      </c>
      <c r="G535" t="s">
        <v>2584</v>
      </c>
      <c r="H535" t="s">
        <v>2588</v>
      </c>
      <c r="I535" t="s">
        <v>2589</v>
      </c>
      <c r="J535" s="3"/>
    </row>
    <row r="536" spans="1:10">
      <c r="A536" t="s">
        <v>2590</v>
      </c>
      <c r="B536" t="s">
        <v>2591</v>
      </c>
      <c r="C536" t="s">
        <v>2592</v>
      </c>
      <c r="D536" t="s">
        <v>2593</v>
      </c>
      <c r="E536" s="2">
        <f t="shared" si="9"/>
        <v>385</v>
      </c>
      <c r="F536" t="s">
        <v>13</v>
      </c>
      <c r="G536" t="s">
        <v>2590</v>
      </c>
      <c r="I536" t="s">
        <v>2594</v>
      </c>
      <c r="J536" s="3"/>
    </row>
    <row r="537" spans="1:10">
      <c r="A537" t="s">
        <v>2595</v>
      </c>
      <c r="B537" t="s">
        <v>2596</v>
      </c>
      <c r="C537" t="s">
        <v>2597</v>
      </c>
      <c r="D537" t="s">
        <v>2598</v>
      </c>
      <c r="E537" s="2">
        <f t="shared" si="9"/>
        <v>216</v>
      </c>
      <c r="F537" t="s">
        <v>13</v>
      </c>
      <c r="G537" t="s">
        <v>2595</v>
      </c>
      <c r="I537" t="s">
        <v>288</v>
      </c>
      <c r="J537" s="3"/>
    </row>
    <row r="538" spans="1:10">
      <c r="A538" t="s">
        <v>2599</v>
      </c>
      <c r="B538" t="s">
        <v>2600</v>
      </c>
      <c r="C538" t="s">
        <v>2601</v>
      </c>
      <c r="D538" t="s">
        <v>2602</v>
      </c>
      <c r="E538" s="2">
        <f t="shared" si="9"/>
        <v>132</v>
      </c>
      <c r="F538" t="s">
        <v>13</v>
      </c>
      <c r="G538" t="s">
        <v>2599</v>
      </c>
      <c r="I538" t="s">
        <v>2603</v>
      </c>
      <c r="J538" s="3"/>
    </row>
    <row r="539" spans="1:10">
      <c r="A539" t="s">
        <v>2604</v>
      </c>
      <c r="B539" t="s">
        <v>2605</v>
      </c>
      <c r="C539" t="s">
        <v>2606</v>
      </c>
      <c r="D539" t="s">
        <v>2607</v>
      </c>
      <c r="E539" s="2">
        <f t="shared" si="9"/>
        <v>321</v>
      </c>
      <c r="F539" t="s">
        <v>20</v>
      </c>
      <c r="G539" t="s">
        <v>2604</v>
      </c>
      <c r="I539" t="s">
        <v>2608</v>
      </c>
      <c r="J539" s="3"/>
    </row>
    <row r="540" spans="1:10">
      <c r="A540" t="s">
        <v>2609</v>
      </c>
      <c r="B540" t="s">
        <v>2610</v>
      </c>
      <c r="C540" t="s">
        <v>2611</v>
      </c>
      <c r="D540" t="s">
        <v>2612</v>
      </c>
      <c r="E540" s="2">
        <f t="shared" si="9"/>
        <v>417</v>
      </c>
      <c r="F540" t="s">
        <v>20</v>
      </c>
      <c r="G540" t="s">
        <v>2609</v>
      </c>
      <c r="H540" t="s">
        <v>2613</v>
      </c>
      <c r="I540" t="s">
        <v>2614</v>
      </c>
      <c r="J540" s="3"/>
    </row>
    <row r="541" spans="1:10">
      <c r="A541" t="s">
        <v>2615</v>
      </c>
      <c r="B541" t="s">
        <v>2616</v>
      </c>
      <c r="C541" t="s">
        <v>2617</v>
      </c>
      <c r="D541" t="s">
        <v>2618</v>
      </c>
      <c r="E541" s="2">
        <f t="shared" si="9"/>
        <v>360</v>
      </c>
      <c r="F541" t="s">
        <v>20</v>
      </c>
      <c r="G541" t="s">
        <v>2619</v>
      </c>
      <c r="H541" t="s">
        <v>2620</v>
      </c>
      <c r="I541" t="s">
        <v>2621</v>
      </c>
      <c r="J541" s="3"/>
    </row>
    <row r="542" spans="1:10">
      <c r="A542" t="s">
        <v>2622</v>
      </c>
      <c r="B542" t="s">
        <v>2623</v>
      </c>
      <c r="C542" t="s">
        <v>2624</v>
      </c>
      <c r="D542" t="s">
        <v>2625</v>
      </c>
      <c r="E542" s="2">
        <f t="shared" si="9"/>
        <v>260</v>
      </c>
      <c r="F542" t="s">
        <v>13</v>
      </c>
      <c r="G542" t="s">
        <v>2622</v>
      </c>
      <c r="I542" t="s">
        <v>2626</v>
      </c>
      <c r="J542" s="3"/>
    </row>
    <row r="543" spans="1:10">
      <c r="A543" t="s">
        <v>2627</v>
      </c>
      <c r="B543" t="s">
        <v>2628</v>
      </c>
      <c r="C543" t="s">
        <v>2629</v>
      </c>
      <c r="D543" t="s">
        <v>2630</v>
      </c>
      <c r="E543" s="2">
        <f t="shared" si="9"/>
        <v>730</v>
      </c>
      <c r="F543" t="s">
        <v>13</v>
      </c>
      <c r="G543" t="s">
        <v>2627</v>
      </c>
      <c r="H543" t="s">
        <v>682</v>
      </c>
      <c r="I543" t="s">
        <v>683</v>
      </c>
      <c r="J543" s="3"/>
    </row>
    <row r="544" spans="1:10">
      <c r="A544" t="s">
        <v>2631</v>
      </c>
      <c r="B544" t="s">
        <v>2632</v>
      </c>
      <c r="C544" t="s">
        <v>2633</v>
      </c>
      <c r="D544" t="s">
        <v>2634</v>
      </c>
      <c r="E544" s="2">
        <f t="shared" si="9"/>
        <v>787</v>
      </c>
      <c r="F544" t="s">
        <v>20</v>
      </c>
      <c r="G544" t="s">
        <v>2631</v>
      </c>
      <c r="I544" t="s">
        <v>677</v>
      </c>
      <c r="J544" s="3"/>
    </row>
    <row r="545" spans="1:10">
      <c r="A545" t="s">
        <v>2635</v>
      </c>
      <c r="B545" t="s">
        <v>2636</v>
      </c>
      <c r="C545" t="s">
        <v>2637</v>
      </c>
      <c r="D545" t="s">
        <v>2638</v>
      </c>
      <c r="E545" s="2">
        <f t="shared" si="9"/>
        <v>463</v>
      </c>
      <c r="F545" t="s">
        <v>20</v>
      </c>
      <c r="G545" t="s">
        <v>2635</v>
      </c>
      <c r="I545" t="s">
        <v>544</v>
      </c>
      <c r="J545" s="3"/>
    </row>
    <row r="546" spans="1:10">
      <c r="A546" t="s">
        <v>2639</v>
      </c>
      <c r="B546" t="s">
        <v>2640</v>
      </c>
      <c r="C546" t="s">
        <v>2641</v>
      </c>
      <c r="D546" t="s">
        <v>2642</v>
      </c>
      <c r="E546" s="2">
        <f t="shared" si="9"/>
        <v>166</v>
      </c>
      <c r="F546" t="s">
        <v>20</v>
      </c>
      <c r="G546" t="s">
        <v>2639</v>
      </c>
      <c r="I546" t="s">
        <v>65</v>
      </c>
      <c r="J546" s="3"/>
    </row>
    <row r="547" spans="1:10">
      <c r="A547" t="s">
        <v>2643</v>
      </c>
      <c r="B547" t="s">
        <v>2644</v>
      </c>
      <c r="C547" t="s">
        <v>2645</v>
      </c>
      <c r="D547" t="s">
        <v>2646</v>
      </c>
      <c r="E547" s="2">
        <f t="shared" si="9"/>
        <v>648</v>
      </c>
      <c r="F547" t="s">
        <v>20</v>
      </c>
      <c r="G547" t="s">
        <v>2643</v>
      </c>
      <c r="I547" t="s">
        <v>2647</v>
      </c>
      <c r="J547" s="3"/>
    </row>
    <row r="548" spans="1:10">
      <c r="A548" t="s">
        <v>2648</v>
      </c>
      <c r="B548" t="s">
        <v>2649</v>
      </c>
      <c r="C548" t="s">
        <v>2650</v>
      </c>
      <c r="D548" t="s">
        <v>2651</v>
      </c>
      <c r="E548" s="2">
        <f t="shared" ref="E548:E611" si="10">((D548-C548)+1)/3-1</f>
        <v>1126</v>
      </c>
      <c r="F548" t="s">
        <v>20</v>
      </c>
      <c r="G548" t="s">
        <v>2648</v>
      </c>
      <c r="I548" t="s">
        <v>847</v>
      </c>
      <c r="J548" s="3"/>
    </row>
    <row r="549" spans="1:10">
      <c r="A549" t="s">
        <v>2652</v>
      </c>
      <c r="B549" t="s">
        <v>2653</v>
      </c>
      <c r="C549" t="s">
        <v>2654</v>
      </c>
      <c r="D549" t="s">
        <v>2655</v>
      </c>
      <c r="E549" s="2">
        <f t="shared" si="10"/>
        <v>628</v>
      </c>
      <c r="F549" t="s">
        <v>20</v>
      </c>
      <c r="G549" t="s">
        <v>2652</v>
      </c>
      <c r="I549" t="s">
        <v>2647</v>
      </c>
      <c r="J549" s="3"/>
    </row>
    <row r="550" spans="1:10">
      <c r="A550" t="s">
        <v>2656</v>
      </c>
      <c r="B550" t="s">
        <v>2657</v>
      </c>
      <c r="C550" t="s">
        <v>2658</v>
      </c>
      <c r="D550" t="s">
        <v>2659</v>
      </c>
      <c r="E550" s="2">
        <f t="shared" si="10"/>
        <v>1136</v>
      </c>
      <c r="F550" t="s">
        <v>20</v>
      </c>
      <c r="G550" t="s">
        <v>2656</v>
      </c>
      <c r="I550" t="s">
        <v>847</v>
      </c>
      <c r="J550" s="3"/>
    </row>
    <row r="551" spans="1:10">
      <c r="A551" t="s">
        <v>2660</v>
      </c>
      <c r="B551" t="s">
        <v>2661</v>
      </c>
      <c r="C551" t="s">
        <v>2662</v>
      </c>
      <c r="D551" t="s">
        <v>2663</v>
      </c>
      <c r="E551" s="2">
        <f t="shared" si="10"/>
        <v>568</v>
      </c>
      <c r="F551" t="s">
        <v>20</v>
      </c>
      <c r="G551" t="s">
        <v>2660</v>
      </c>
      <c r="I551" t="s">
        <v>65</v>
      </c>
      <c r="J551" s="3"/>
    </row>
    <row r="552" spans="1:10">
      <c r="A552" t="s">
        <v>2664</v>
      </c>
      <c r="B552" t="s">
        <v>2665</v>
      </c>
      <c r="C552" t="s">
        <v>2666</v>
      </c>
      <c r="D552" t="s">
        <v>2667</v>
      </c>
      <c r="E552" s="2">
        <f t="shared" si="10"/>
        <v>212</v>
      </c>
      <c r="F552" t="s">
        <v>20</v>
      </c>
      <c r="G552" t="s">
        <v>2664</v>
      </c>
      <c r="I552" t="s">
        <v>2668</v>
      </c>
      <c r="J552" s="3"/>
    </row>
    <row r="553" spans="1:10">
      <c r="A553" t="s">
        <v>2669</v>
      </c>
      <c r="B553" t="s">
        <v>2670</v>
      </c>
      <c r="C553" t="s">
        <v>2671</v>
      </c>
      <c r="D553" t="s">
        <v>2672</v>
      </c>
      <c r="E553" s="2">
        <f t="shared" si="10"/>
        <v>383</v>
      </c>
      <c r="F553" t="s">
        <v>13</v>
      </c>
      <c r="G553" t="s">
        <v>2669</v>
      </c>
      <c r="I553" t="s">
        <v>2040</v>
      </c>
      <c r="J553" s="3"/>
    </row>
    <row r="554" spans="1:10">
      <c r="A554" t="s">
        <v>2673</v>
      </c>
      <c r="B554" t="s">
        <v>2674</v>
      </c>
      <c r="C554" t="s">
        <v>2675</v>
      </c>
      <c r="D554" t="s">
        <v>2676</v>
      </c>
      <c r="E554" s="2">
        <f t="shared" si="10"/>
        <v>1133</v>
      </c>
      <c r="F554" t="s">
        <v>13</v>
      </c>
      <c r="G554" t="s">
        <v>2673</v>
      </c>
      <c r="I554" t="s">
        <v>847</v>
      </c>
      <c r="J554" s="3"/>
    </row>
    <row r="555" spans="1:10">
      <c r="A555" t="s">
        <v>2677</v>
      </c>
      <c r="B555" t="s">
        <v>2678</v>
      </c>
      <c r="C555" t="s">
        <v>2679</v>
      </c>
      <c r="D555" t="s">
        <v>2680</v>
      </c>
      <c r="E555" s="2">
        <f t="shared" si="10"/>
        <v>637</v>
      </c>
      <c r="F555" t="s">
        <v>13</v>
      </c>
      <c r="G555" t="s">
        <v>2677</v>
      </c>
      <c r="I555" t="s">
        <v>2647</v>
      </c>
      <c r="J555" s="3"/>
    </row>
    <row r="556" spans="1:10">
      <c r="A556" t="s">
        <v>2681</v>
      </c>
      <c r="B556" t="s">
        <v>2682</v>
      </c>
      <c r="C556" t="s">
        <v>2683</v>
      </c>
      <c r="D556" t="s">
        <v>2684</v>
      </c>
      <c r="E556" s="2">
        <f t="shared" si="10"/>
        <v>397</v>
      </c>
      <c r="F556" t="s">
        <v>13</v>
      </c>
      <c r="G556" t="s">
        <v>2681</v>
      </c>
      <c r="I556" t="s">
        <v>2303</v>
      </c>
      <c r="J556" s="3"/>
    </row>
    <row r="557" spans="1:10">
      <c r="A557" t="s">
        <v>2685</v>
      </c>
      <c r="B557" t="s">
        <v>2686</v>
      </c>
      <c r="C557" t="s">
        <v>2687</v>
      </c>
      <c r="D557" t="s">
        <v>2688</v>
      </c>
      <c r="E557" s="2">
        <f t="shared" si="10"/>
        <v>1051</v>
      </c>
      <c r="F557" t="s">
        <v>13</v>
      </c>
      <c r="G557" t="s">
        <v>2685</v>
      </c>
      <c r="I557" t="s">
        <v>847</v>
      </c>
      <c r="J557" s="3"/>
    </row>
    <row r="558" spans="1:10">
      <c r="A558" t="s">
        <v>2689</v>
      </c>
      <c r="B558" t="s">
        <v>2690</v>
      </c>
      <c r="C558" t="s">
        <v>2691</v>
      </c>
      <c r="D558" t="s">
        <v>2692</v>
      </c>
      <c r="E558" s="2">
        <f t="shared" si="10"/>
        <v>656</v>
      </c>
      <c r="F558" t="s">
        <v>13</v>
      </c>
      <c r="G558" t="s">
        <v>2689</v>
      </c>
      <c r="I558" t="s">
        <v>2647</v>
      </c>
      <c r="J558" s="3"/>
    </row>
    <row r="559" spans="1:10">
      <c r="A559" t="s">
        <v>2693</v>
      </c>
      <c r="B559" t="s">
        <v>2694</v>
      </c>
      <c r="C559" t="s">
        <v>2695</v>
      </c>
      <c r="D559" t="s">
        <v>2696</v>
      </c>
      <c r="E559" s="2">
        <f t="shared" si="10"/>
        <v>154</v>
      </c>
      <c r="F559" t="s">
        <v>20</v>
      </c>
      <c r="G559" t="s">
        <v>2693</v>
      </c>
      <c r="I559" t="s">
        <v>65</v>
      </c>
      <c r="J559" s="3"/>
    </row>
    <row r="560" spans="1:10">
      <c r="A560" t="s">
        <v>2697</v>
      </c>
      <c r="B560" t="s">
        <v>2698</v>
      </c>
      <c r="C560" t="s">
        <v>2699</v>
      </c>
      <c r="D560" t="s">
        <v>2700</v>
      </c>
      <c r="E560" s="2">
        <f t="shared" si="10"/>
        <v>550</v>
      </c>
      <c r="F560" t="s">
        <v>20</v>
      </c>
      <c r="G560" t="s">
        <v>2697</v>
      </c>
      <c r="I560" t="s">
        <v>2701</v>
      </c>
      <c r="J560" s="3"/>
    </row>
    <row r="561" spans="1:10">
      <c r="A561" t="s">
        <v>2702</v>
      </c>
      <c r="B561" t="s">
        <v>2703</v>
      </c>
      <c r="C561" t="s">
        <v>2704</v>
      </c>
      <c r="D561" t="s">
        <v>2705</v>
      </c>
      <c r="E561" s="2">
        <f t="shared" si="10"/>
        <v>184</v>
      </c>
      <c r="F561" t="s">
        <v>20</v>
      </c>
      <c r="G561" t="s">
        <v>2702</v>
      </c>
      <c r="I561" t="s">
        <v>2706</v>
      </c>
      <c r="J561" s="3"/>
    </row>
    <row r="562" spans="1:10">
      <c r="A562" t="s">
        <v>2707</v>
      </c>
      <c r="B562" t="s">
        <v>2708</v>
      </c>
      <c r="C562" t="s">
        <v>2709</v>
      </c>
      <c r="D562" t="s">
        <v>2710</v>
      </c>
      <c r="E562" s="2">
        <f t="shared" si="10"/>
        <v>139</v>
      </c>
      <c r="F562" t="s">
        <v>20</v>
      </c>
      <c r="G562" t="s">
        <v>2707</v>
      </c>
      <c r="I562" t="s">
        <v>2711</v>
      </c>
      <c r="J562" s="3"/>
    </row>
    <row r="563" spans="1:10">
      <c r="A563" t="s">
        <v>2712</v>
      </c>
      <c r="B563" t="s">
        <v>2713</v>
      </c>
      <c r="C563" t="s">
        <v>2714</v>
      </c>
      <c r="D563" t="s">
        <v>2715</v>
      </c>
      <c r="E563" s="2">
        <f t="shared" si="10"/>
        <v>508</v>
      </c>
      <c r="F563" t="s">
        <v>20</v>
      </c>
      <c r="G563" t="s">
        <v>2712</v>
      </c>
      <c r="I563" t="s">
        <v>732</v>
      </c>
      <c r="J563" s="3"/>
    </row>
    <row r="564" spans="1:10">
      <c r="A564" t="s">
        <v>2716</v>
      </c>
      <c r="B564" t="s">
        <v>2717</v>
      </c>
      <c r="C564" t="s">
        <v>2718</v>
      </c>
      <c r="D564" t="s">
        <v>2719</v>
      </c>
      <c r="E564" s="2">
        <f t="shared" si="10"/>
        <v>460</v>
      </c>
      <c r="F564" t="s">
        <v>20</v>
      </c>
      <c r="G564" t="s">
        <v>2716</v>
      </c>
      <c r="I564" t="s">
        <v>1073</v>
      </c>
      <c r="J564" s="3"/>
    </row>
    <row r="565" spans="1:10">
      <c r="A565" t="s">
        <v>2720</v>
      </c>
      <c r="C565" t="s">
        <v>2721</v>
      </c>
      <c r="D565" t="s">
        <v>2722</v>
      </c>
      <c r="E565" s="2">
        <f t="shared" si="10"/>
        <v>98</v>
      </c>
      <c r="F565" t="s">
        <v>13</v>
      </c>
      <c r="G565" t="s">
        <v>2720</v>
      </c>
      <c r="I565" t="s">
        <v>65</v>
      </c>
      <c r="J565" s="3"/>
    </row>
    <row r="566" spans="1:10">
      <c r="A566" t="s">
        <v>2723</v>
      </c>
      <c r="B566" t="s">
        <v>2724</v>
      </c>
      <c r="C566" t="s">
        <v>2725</v>
      </c>
      <c r="D566" t="s">
        <v>2726</v>
      </c>
      <c r="E566" s="2">
        <f t="shared" si="10"/>
        <v>627</v>
      </c>
      <c r="F566" t="s">
        <v>20</v>
      </c>
      <c r="G566" t="s">
        <v>2723</v>
      </c>
      <c r="I566" t="s">
        <v>2727</v>
      </c>
      <c r="J566" s="3"/>
    </row>
    <row r="567" spans="1:10">
      <c r="A567" t="s">
        <v>2728</v>
      </c>
      <c r="B567" t="s">
        <v>2729</v>
      </c>
      <c r="C567" t="s">
        <v>2730</v>
      </c>
      <c r="D567" t="s">
        <v>2731</v>
      </c>
      <c r="E567" s="2">
        <f t="shared" si="10"/>
        <v>300</v>
      </c>
      <c r="F567" t="s">
        <v>20</v>
      </c>
      <c r="G567" t="s">
        <v>2728</v>
      </c>
      <c r="I567" t="s">
        <v>2732</v>
      </c>
      <c r="J567" s="3"/>
    </row>
    <row r="568" spans="1:10">
      <c r="A568" t="s">
        <v>2733</v>
      </c>
      <c r="B568" t="s">
        <v>2734</v>
      </c>
      <c r="C568" t="s">
        <v>2735</v>
      </c>
      <c r="D568" t="s">
        <v>2736</v>
      </c>
      <c r="E568" s="2">
        <f t="shared" si="10"/>
        <v>392</v>
      </c>
      <c r="F568" t="s">
        <v>20</v>
      </c>
      <c r="G568" t="s">
        <v>2733</v>
      </c>
      <c r="I568" t="s">
        <v>2737</v>
      </c>
      <c r="J568" s="3"/>
    </row>
    <row r="569" spans="1:10">
      <c r="A569" t="s">
        <v>2738</v>
      </c>
      <c r="B569" t="s">
        <v>2739</v>
      </c>
      <c r="C569" t="s">
        <v>2740</v>
      </c>
      <c r="D569" t="s">
        <v>2741</v>
      </c>
      <c r="E569" s="2">
        <f t="shared" si="10"/>
        <v>599</v>
      </c>
      <c r="F569" t="s">
        <v>20</v>
      </c>
      <c r="G569" t="s">
        <v>2738</v>
      </c>
      <c r="I569" t="s">
        <v>2742</v>
      </c>
      <c r="J569" s="3"/>
    </row>
    <row r="570" spans="1:10">
      <c r="A570" t="s">
        <v>2743</v>
      </c>
      <c r="B570" t="s">
        <v>2744</v>
      </c>
      <c r="C570" t="s">
        <v>2745</v>
      </c>
      <c r="D570" t="s">
        <v>2746</v>
      </c>
      <c r="E570" s="2">
        <f t="shared" si="10"/>
        <v>588</v>
      </c>
      <c r="F570" t="s">
        <v>20</v>
      </c>
      <c r="G570" t="s">
        <v>2743</v>
      </c>
      <c r="I570" t="s">
        <v>207</v>
      </c>
      <c r="J570" s="3"/>
    </row>
    <row r="571" spans="1:10">
      <c r="A571" t="s">
        <v>2747</v>
      </c>
      <c r="B571" t="s">
        <v>2748</v>
      </c>
      <c r="C571" t="s">
        <v>2749</v>
      </c>
      <c r="D571" t="s">
        <v>2750</v>
      </c>
      <c r="E571" s="2">
        <f t="shared" si="10"/>
        <v>1009</v>
      </c>
      <c r="F571" t="s">
        <v>20</v>
      </c>
      <c r="G571" t="s">
        <v>2747</v>
      </c>
      <c r="I571" t="s">
        <v>134</v>
      </c>
      <c r="J571" s="3"/>
    </row>
    <row r="572" spans="1:10">
      <c r="A572" t="s">
        <v>2751</v>
      </c>
      <c r="B572" t="s">
        <v>2752</v>
      </c>
      <c r="C572" t="s">
        <v>2753</v>
      </c>
      <c r="D572" t="s">
        <v>2754</v>
      </c>
      <c r="E572" s="2">
        <f t="shared" si="10"/>
        <v>504</v>
      </c>
      <c r="F572" t="s">
        <v>20</v>
      </c>
      <c r="G572" t="s">
        <v>2751</v>
      </c>
      <c r="I572" t="s">
        <v>1437</v>
      </c>
      <c r="J572" s="3"/>
    </row>
    <row r="573" spans="1:10">
      <c r="A573" t="s">
        <v>2755</v>
      </c>
      <c r="B573" t="s">
        <v>2756</v>
      </c>
      <c r="C573" t="s">
        <v>2757</v>
      </c>
      <c r="D573" t="s">
        <v>2758</v>
      </c>
      <c r="E573" s="2">
        <f t="shared" si="10"/>
        <v>296</v>
      </c>
      <c r="F573" t="s">
        <v>20</v>
      </c>
      <c r="G573" t="s">
        <v>2755</v>
      </c>
      <c r="I573" t="s">
        <v>1068</v>
      </c>
      <c r="J573" s="3"/>
    </row>
    <row r="574" spans="1:10">
      <c r="A574" t="s">
        <v>2759</v>
      </c>
      <c r="B574" t="s">
        <v>2760</v>
      </c>
      <c r="C574" t="s">
        <v>2761</v>
      </c>
      <c r="D574" t="s">
        <v>2762</v>
      </c>
      <c r="E574" s="2">
        <f t="shared" si="10"/>
        <v>257</v>
      </c>
      <c r="F574" t="s">
        <v>20</v>
      </c>
      <c r="G574" t="s">
        <v>2763</v>
      </c>
      <c r="H574" t="s">
        <v>2764</v>
      </c>
      <c r="I574" t="s">
        <v>2765</v>
      </c>
      <c r="J574" s="3"/>
    </row>
    <row r="575" spans="1:10">
      <c r="A575" t="s">
        <v>2766</v>
      </c>
      <c r="B575" t="s">
        <v>2767</v>
      </c>
      <c r="C575" t="s">
        <v>2768</v>
      </c>
      <c r="D575" t="s">
        <v>2769</v>
      </c>
      <c r="E575" s="2">
        <f t="shared" si="10"/>
        <v>374</v>
      </c>
      <c r="F575" t="s">
        <v>20</v>
      </c>
      <c r="G575" t="s">
        <v>2766</v>
      </c>
      <c r="I575" t="s">
        <v>2770</v>
      </c>
      <c r="J575" s="3"/>
    </row>
    <row r="576" spans="1:10">
      <c r="A576" t="s">
        <v>2771</v>
      </c>
      <c r="B576" t="s">
        <v>2772</v>
      </c>
      <c r="C576" t="s">
        <v>2773</v>
      </c>
      <c r="D576" t="s">
        <v>2774</v>
      </c>
      <c r="E576" s="2">
        <f t="shared" si="10"/>
        <v>322</v>
      </c>
      <c r="F576" t="s">
        <v>20</v>
      </c>
      <c r="G576" t="s">
        <v>2775</v>
      </c>
      <c r="H576" t="s">
        <v>2776</v>
      </c>
      <c r="I576" t="s">
        <v>2777</v>
      </c>
      <c r="J576" s="3"/>
    </row>
    <row r="577" spans="1:10">
      <c r="A577" t="s">
        <v>2778</v>
      </c>
      <c r="B577" t="s">
        <v>2779</v>
      </c>
      <c r="C577" t="s">
        <v>2780</v>
      </c>
      <c r="D577" t="s">
        <v>2781</v>
      </c>
      <c r="E577" s="2">
        <f t="shared" si="10"/>
        <v>402</v>
      </c>
      <c r="F577" t="s">
        <v>20</v>
      </c>
      <c r="G577" t="s">
        <v>2778</v>
      </c>
      <c r="I577" t="s">
        <v>2782</v>
      </c>
      <c r="J577" s="3"/>
    </row>
    <row r="578" spans="1:10">
      <c r="A578" t="s">
        <v>2783</v>
      </c>
      <c r="B578" t="s">
        <v>2784</v>
      </c>
      <c r="C578" t="s">
        <v>2785</v>
      </c>
      <c r="D578" t="s">
        <v>2786</v>
      </c>
      <c r="E578" s="2">
        <f t="shared" si="10"/>
        <v>185</v>
      </c>
      <c r="F578" t="s">
        <v>20</v>
      </c>
      <c r="G578" t="s">
        <v>2783</v>
      </c>
      <c r="I578" t="s">
        <v>2787</v>
      </c>
      <c r="J578" s="3"/>
    </row>
    <row r="579" spans="1:10">
      <c r="A579" t="s">
        <v>2788</v>
      </c>
      <c r="B579" t="s">
        <v>2789</v>
      </c>
      <c r="C579" t="s">
        <v>2790</v>
      </c>
      <c r="D579" t="s">
        <v>2791</v>
      </c>
      <c r="E579" s="2">
        <f t="shared" si="10"/>
        <v>158</v>
      </c>
      <c r="F579" t="s">
        <v>20</v>
      </c>
      <c r="G579" t="s">
        <v>2792</v>
      </c>
      <c r="I579" t="s">
        <v>2793</v>
      </c>
      <c r="J579" s="3"/>
    </row>
    <row r="580" spans="1:10">
      <c r="A580" t="s">
        <v>2794</v>
      </c>
      <c r="B580" t="s">
        <v>2795</v>
      </c>
      <c r="C580" t="s">
        <v>2796</v>
      </c>
      <c r="D580" t="s">
        <v>2797</v>
      </c>
      <c r="E580" s="2">
        <f t="shared" si="10"/>
        <v>492</v>
      </c>
      <c r="F580" t="s">
        <v>13</v>
      </c>
      <c r="G580" t="s">
        <v>2798</v>
      </c>
      <c r="H580" t="s">
        <v>2799</v>
      </c>
      <c r="I580" t="s">
        <v>2800</v>
      </c>
      <c r="J580" s="3"/>
    </row>
    <row r="581" spans="1:10">
      <c r="A581" t="s">
        <v>2801</v>
      </c>
      <c r="B581" t="s">
        <v>2802</v>
      </c>
      <c r="C581" t="s">
        <v>2803</v>
      </c>
      <c r="D581" t="s">
        <v>2804</v>
      </c>
      <c r="E581" s="2">
        <f t="shared" si="10"/>
        <v>418</v>
      </c>
      <c r="F581" t="s">
        <v>13</v>
      </c>
      <c r="G581" t="s">
        <v>2801</v>
      </c>
      <c r="H581" t="s">
        <v>2805</v>
      </c>
      <c r="I581" t="s">
        <v>2806</v>
      </c>
      <c r="J581" s="3"/>
    </row>
    <row r="582" spans="1:10">
      <c r="A582" t="s">
        <v>2807</v>
      </c>
      <c r="B582" t="s">
        <v>2808</v>
      </c>
      <c r="C582" t="s">
        <v>2809</v>
      </c>
      <c r="D582" t="s">
        <v>2810</v>
      </c>
      <c r="E582" s="2">
        <f t="shared" si="10"/>
        <v>339</v>
      </c>
      <c r="F582" t="s">
        <v>13</v>
      </c>
      <c r="G582" t="s">
        <v>2811</v>
      </c>
      <c r="I582" t="s">
        <v>2812</v>
      </c>
      <c r="J582" s="3"/>
    </row>
    <row r="583" spans="1:10">
      <c r="A583" t="s">
        <v>2813</v>
      </c>
      <c r="B583" t="s">
        <v>2814</v>
      </c>
      <c r="C583" t="s">
        <v>2815</v>
      </c>
      <c r="D583" t="s">
        <v>2816</v>
      </c>
      <c r="E583" s="2">
        <f t="shared" si="10"/>
        <v>269</v>
      </c>
      <c r="F583" t="s">
        <v>13</v>
      </c>
      <c r="G583" t="s">
        <v>2817</v>
      </c>
      <c r="H583" t="s">
        <v>2818</v>
      </c>
      <c r="I583" t="s">
        <v>2819</v>
      </c>
      <c r="J583" s="3"/>
    </row>
    <row r="584" spans="1:10">
      <c r="A584" t="s">
        <v>2820</v>
      </c>
      <c r="B584" t="s">
        <v>2821</v>
      </c>
      <c r="C584" t="s">
        <v>2822</v>
      </c>
      <c r="D584" t="s">
        <v>2823</v>
      </c>
      <c r="E584" s="2">
        <f t="shared" si="10"/>
        <v>165</v>
      </c>
      <c r="F584" t="s">
        <v>13</v>
      </c>
      <c r="G584" t="s">
        <v>2820</v>
      </c>
      <c r="I584" t="s">
        <v>2824</v>
      </c>
      <c r="J584" s="3"/>
    </row>
    <row r="585" spans="1:10">
      <c r="A585" t="s">
        <v>2825</v>
      </c>
      <c r="B585" t="s">
        <v>2826</v>
      </c>
      <c r="C585" t="s">
        <v>2827</v>
      </c>
      <c r="D585" t="s">
        <v>2828</v>
      </c>
      <c r="E585" s="2">
        <f t="shared" si="10"/>
        <v>504</v>
      </c>
      <c r="F585" t="s">
        <v>20</v>
      </c>
      <c r="G585" t="s">
        <v>2825</v>
      </c>
      <c r="I585" t="s">
        <v>553</v>
      </c>
      <c r="J585" s="3"/>
    </row>
    <row r="586" spans="1:10">
      <c r="A586" t="s">
        <v>2829</v>
      </c>
      <c r="B586" t="s">
        <v>2830</v>
      </c>
      <c r="C586" t="s">
        <v>2831</v>
      </c>
      <c r="D586" t="s">
        <v>2832</v>
      </c>
      <c r="E586" s="2">
        <f t="shared" si="10"/>
        <v>539</v>
      </c>
      <c r="F586" t="s">
        <v>20</v>
      </c>
      <c r="G586" t="s">
        <v>2829</v>
      </c>
      <c r="I586" t="s">
        <v>207</v>
      </c>
      <c r="J586" s="3"/>
    </row>
    <row r="587" spans="1:10">
      <c r="A587" t="s">
        <v>2833</v>
      </c>
      <c r="B587" t="s">
        <v>2834</v>
      </c>
      <c r="C587" t="s">
        <v>2835</v>
      </c>
      <c r="D587" t="s">
        <v>2836</v>
      </c>
      <c r="E587" s="2">
        <f t="shared" si="10"/>
        <v>1023</v>
      </c>
      <c r="F587" t="s">
        <v>20</v>
      </c>
      <c r="G587" t="s">
        <v>2833</v>
      </c>
      <c r="I587" t="s">
        <v>134</v>
      </c>
      <c r="J587" s="3"/>
    </row>
    <row r="588" spans="1:10">
      <c r="A588" t="s">
        <v>2837</v>
      </c>
      <c r="B588" t="s">
        <v>2838</v>
      </c>
      <c r="C588" t="s">
        <v>2839</v>
      </c>
      <c r="D588" t="s">
        <v>2840</v>
      </c>
      <c r="E588" s="2">
        <f t="shared" si="10"/>
        <v>1386</v>
      </c>
      <c r="F588" t="s">
        <v>20</v>
      </c>
      <c r="G588" t="s">
        <v>2837</v>
      </c>
      <c r="I588" t="s">
        <v>191</v>
      </c>
      <c r="J588" s="3"/>
    </row>
    <row r="589" spans="1:10">
      <c r="A589" t="s">
        <v>2841</v>
      </c>
      <c r="B589" t="s">
        <v>2842</v>
      </c>
      <c r="C589" t="s">
        <v>2843</v>
      </c>
      <c r="D589" t="s">
        <v>2844</v>
      </c>
      <c r="E589" s="2">
        <f t="shared" si="10"/>
        <v>306</v>
      </c>
      <c r="F589" t="s">
        <v>13</v>
      </c>
      <c r="G589" t="s">
        <v>2841</v>
      </c>
      <c r="I589" t="s">
        <v>1068</v>
      </c>
      <c r="J589" s="3"/>
    </row>
    <row r="590" spans="1:10">
      <c r="A590" t="s">
        <v>2845</v>
      </c>
      <c r="B590" t="s">
        <v>2846</v>
      </c>
      <c r="C590" t="s">
        <v>2847</v>
      </c>
      <c r="D590" t="s">
        <v>2848</v>
      </c>
      <c r="E590" s="2">
        <f t="shared" si="10"/>
        <v>332</v>
      </c>
      <c r="F590" t="s">
        <v>13</v>
      </c>
      <c r="G590" t="s">
        <v>2845</v>
      </c>
      <c r="I590" t="s">
        <v>2849</v>
      </c>
      <c r="J590" s="3"/>
    </row>
    <row r="591" spans="1:10">
      <c r="A591" t="s">
        <v>2850</v>
      </c>
      <c r="B591" t="s">
        <v>2851</v>
      </c>
      <c r="C591" t="s">
        <v>2852</v>
      </c>
      <c r="D591" t="s">
        <v>2853</v>
      </c>
      <c r="E591" s="2">
        <f t="shared" si="10"/>
        <v>285</v>
      </c>
      <c r="F591" t="s">
        <v>20</v>
      </c>
      <c r="G591" t="s">
        <v>2850</v>
      </c>
      <c r="I591" t="s">
        <v>2854</v>
      </c>
      <c r="J591" s="3"/>
    </row>
    <row r="592" spans="1:10">
      <c r="A592" t="s">
        <v>2855</v>
      </c>
      <c r="B592" t="s">
        <v>2856</v>
      </c>
      <c r="C592" t="s">
        <v>2857</v>
      </c>
      <c r="D592" t="s">
        <v>2858</v>
      </c>
      <c r="E592" s="2">
        <f t="shared" si="10"/>
        <v>1031</v>
      </c>
      <c r="F592" t="s">
        <v>13</v>
      </c>
      <c r="G592" t="s">
        <v>2855</v>
      </c>
      <c r="I592" t="s">
        <v>1432</v>
      </c>
      <c r="J592" s="3"/>
    </row>
    <row r="593" spans="1:10">
      <c r="A593" t="s">
        <v>2859</v>
      </c>
      <c r="B593" t="s">
        <v>2860</v>
      </c>
      <c r="C593" t="s">
        <v>2861</v>
      </c>
      <c r="D593" t="s">
        <v>2862</v>
      </c>
      <c r="E593" s="2">
        <f t="shared" si="10"/>
        <v>855</v>
      </c>
      <c r="F593" t="s">
        <v>13</v>
      </c>
      <c r="G593" t="s">
        <v>2859</v>
      </c>
      <c r="I593" t="s">
        <v>1328</v>
      </c>
      <c r="J593" s="3"/>
    </row>
    <row r="594" spans="1:10">
      <c r="A594" t="s">
        <v>2863</v>
      </c>
      <c r="B594" t="s">
        <v>2864</v>
      </c>
      <c r="C594" t="s">
        <v>2865</v>
      </c>
      <c r="D594" t="s">
        <v>2866</v>
      </c>
      <c r="E594" s="2">
        <f t="shared" si="10"/>
        <v>175</v>
      </c>
      <c r="F594" t="s">
        <v>13</v>
      </c>
      <c r="G594" t="s">
        <v>2863</v>
      </c>
      <c r="I594" t="s">
        <v>144</v>
      </c>
      <c r="J594" s="3"/>
    </row>
    <row r="595" spans="1:10">
      <c r="A595" t="s">
        <v>2867</v>
      </c>
      <c r="B595" t="s">
        <v>2868</v>
      </c>
      <c r="C595" t="s">
        <v>2869</v>
      </c>
      <c r="D595" t="s">
        <v>2870</v>
      </c>
      <c r="E595" s="2">
        <f t="shared" si="10"/>
        <v>336</v>
      </c>
      <c r="F595" t="s">
        <v>13</v>
      </c>
      <c r="G595" t="s">
        <v>2867</v>
      </c>
      <c r="I595" t="s">
        <v>1450</v>
      </c>
      <c r="J595" s="3"/>
    </row>
    <row r="596" spans="1:10">
      <c r="A596" t="s">
        <v>2871</v>
      </c>
      <c r="B596" t="s">
        <v>2872</v>
      </c>
      <c r="C596" t="s">
        <v>2873</v>
      </c>
      <c r="D596" t="s">
        <v>2874</v>
      </c>
      <c r="E596" s="2">
        <f t="shared" si="10"/>
        <v>413</v>
      </c>
      <c r="F596" t="s">
        <v>20</v>
      </c>
      <c r="G596" t="s">
        <v>2871</v>
      </c>
      <c r="I596" t="s">
        <v>558</v>
      </c>
      <c r="J596" s="3"/>
    </row>
    <row r="597" spans="1:10">
      <c r="A597" t="s">
        <v>2875</v>
      </c>
      <c r="B597" t="s">
        <v>2876</v>
      </c>
      <c r="C597" t="s">
        <v>2877</v>
      </c>
      <c r="D597" t="s">
        <v>2878</v>
      </c>
      <c r="E597" s="2">
        <f t="shared" si="10"/>
        <v>333</v>
      </c>
      <c r="F597" t="s">
        <v>20</v>
      </c>
      <c r="G597" t="s">
        <v>2875</v>
      </c>
      <c r="I597" t="s">
        <v>2879</v>
      </c>
      <c r="J597" s="3"/>
    </row>
    <row r="598" spans="1:10">
      <c r="A598" t="s">
        <v>2880</v>
      </c>
      <c r="B598" t="s">
        <v>2881</v>
      </c>
      <c r="C598" t="s">
        <v>2882</v>
      </c>
      <c r="D598" t="s">
        <v>2883</v>
      </c>
      <c r="E598" s="2">
        <f t="shared" si="10"/>
        <v>432</v>
      </c>
      <c r="F598" t="s">
        <v>20</v>
      </c>
      <c r="G598" t="s">
        <v>2880</v>
      </c>
      <c r="I598" t="s">
        <v>2884</v>
      </c>
      <c r="J598" s="3"/>
    </row>
    <row r="599" spans="1:10">
      <c r="A599" t="s">
        <v>2885</v>
      </c>
      <c r="B599" t="s">
        <v>2886</v>
      </c>
      <c r="C599" t="s">
        <v>2887</v>
      </c>
      <c r="D599" t="s">
        <v>2888</v>
      </c>
      <c r="E599" s="2">
        <f t="shared" si="10"/>
        <v>743</v>
      </c>
      <c r="F599" t="s">
        <v>20</v>
      </c>
      <c r="G599" t="s">
        <v>2885</v>
      </c>
      <c r="I599" t="s">
        <v>2889</v>
      </c>
      <c r="J599" s="3"/>
    </row>
    <row r="600" spans="1:10">
      <c r="A600" t="s">
        <v>2890</v>
      </c>
      <c r="B600" t="s">
        <v>2891</v>
      </c>
      <c r="C600" t="s">
        <v>2892</v>
      </c>
      <c r="D600" t="s">
        <v>2893</v>
      </c>
      <c r="E600" s="2">
        <f t="shared" si="10"/>
        <v>329</v>
      </c>
      <c r="F600" t="s">
        <v>20</v>
      </c>
      <c r="G600" t="s">
        <v>2890</v>
      </c>
      <c r="I600" t="s">
        <v>2894</v>
      </c>
      <c r="J600" s="3"/>
    </row>
    <row r="601" spans="1:10">
      <c r="A601" t="s">
        <v>2895</v>
      </c>
      <c r="B601" t="s">
        <v>2896</v>
      </c>
      <c r="C601" t="s">
        <v>2897</v>
      </c>
      <c r="D601" t="s">
        <v>2898</v>
      </c>
      <c r="E601" s="2">
        <f t="shared" si="10"/>
        <v>373</v>
      </c>
      <c r="F601" t="s">
        <v>20</v>
      </c>
      <c r="G601" t="s">
        <v>2895</v>
      </c>
      <c r="I601" t="s">
        <v>2899</v>
      </c>
      <c r="J601" s="3"/>
    </row>
    <row r="602" spans="1:10">
      <c r="A602" t="s">
        <v>2900</v>
      </c>
      <c r="B602" t="s">
        <v>2901</v>
      </c>
      <c r="C602" t="s">
        <v>2902</v>
      </c>
      <c r="D602" t="s">
        <v>2903</v>
      </c>
      <c r="E602" s="2">
        <f t="shared" si="10"/>
        <v>352</v>
      </c>
      <c r="F602" t="s">
        <v>20</v>
      </c>
      <c r="G602" t="s">
        <v>2900</v>
      </c>
      <c r="I602" t="s">
        <v>2904</v>
      </c>
      <c r="J602" s="3"/>
    </row>
    <row r="603" spans="1:10">
      <c r="A603" t="s">
        <v>2905</v>
      </c>
      <c r="B603" t="s">
        <v>2906</v>
      </c>
      <c r="C603" t="s">
        <v>2907</v>
      </c>
      <c r="D603" t="s">
        <v>2908</v>
      </c>
      <c r="E603" s="2">
        <f t="shared" si="10"/>
        <v>513</v>
      </c>
      <c r="F603" t="s">
        <v>20</v>
      </c>
      <c r="G603" t="s">
        <v>2905</v>
      </c>
      <c r="I603" t="s">
        <v>2647</v>
      </c>
      <c r="J603" s="3"/>
    </row>
    <row r="604" spans="1:10">
      <c r="A604" t="s">
        <v>2909</v>
      </c>
      <c r="B604" t="s">
        <v>2910</v>
      </c>
      <c r="C604" t="s">
        <v>2911</v>
      </c>
      <c r="D604" t="s">
        <v>2912</v>
      </c>
      <c r="E604" s="2">
        <f t="shared" si="10"/>
        <v>1033</v>
      </c>
      <c r="F604" t="s">
        <v>20</v>
      </c>
      <c r="G604" t="s">
        <v>2909</v>
      </c>
      <c r="I604" t="s">
        <v>847</v>
      </c>
      <c r="J604" s="3"/>
    </row>
    <row r="605" spans="1:10">
      <c r="A605" t="s">
        <v>2913</v>
      </c>
      <c r="B605" t="s">
        <v>2914</v>
      </c>
      <c r="C605" t="s">
        <v>2915</v>
      </c>
      <c r="D605" t="s">
        <v>2916</v>
      </c>
      <c r="E605" s="2">
        <f t="shared" si="10"/>
        <v>671</v>
      </c>
      <c r="F605" t="s">
        <v>20</v>
      </c>
      <c r="G605" t="s">
        <v>2913</v>
      </c>
      <c r="I605" t="s">
        <v>613</v>
      </c>
      <c r="J605" s="3"/>
    </row>
    <row r="606" spans="1:10">
      <c r="A606" t="s">
        <v>2917</v>
      </c>
      <c r="B606" t="s">
        <v>2918</v>
      </c>
      <c r="C606" t="s">
        <v>2919</v>
      </c>
      <c r="D606" t="s">
        <v>2920</v>
      </c>
      <c r="E606" s="2">
        <f t="shared" si="10"/>
        <v>281</v>
      </c>
      <c r="F606" t="s">
        <v>20</v>
      </c>
      <c r="G606" t="s">
        <v>2917</v>
      </c>
      <c r="I606" t="s">
        <v>455</v>
      </c>
      <c r="J606" s="3"/>
    </row>
    <row r="607" spans="1:10">
      <c r="A607" t="s">
        <v>2921</v>
      </c>
      <c r="B607" t="s">
        <v>2922</v>
      </c>
      <c r="C607" t="s">
        <v>2923</v>
      </c>
      <c r="D607" t="s">
        <v>2924</v>
      </c>
      <c r="E607" s="2">
        <f t="shared" si="10"/>
        <v>589</v>
      </c>
      <c r="F607" t="s">
        <v>20</v>
      </c>
      <c r="G607" t="s">
        <v>2921</v>
      </c>
      <c r="I607" t="s">
        <v>2647</v>
      </c>
      <c r="J607" s="3"/>
    </row>
    <row r="608" spans="1:10">
      <c r="A608" t="s">
        <v>2925</v>
      </c>
      <c r="B608" t="s">
        <v>2926</v>
      </c>
      <c r="C608" t="s">
        <v>2927</v>
      </c>
      <c r="D608" t="s">
        <v>2928</v>
      </c>
      <c r="E608" s="2">
        <f t="shared" si="10"/>
        <v>1133</v>
      </c>
      <c r="F608" t="s">
        <v>20</v>
      </c>
      <c r="G608" t="s">
        <v>2925</v>
      </c>
      <c r="I608" t="s">
        <v>847</v>
      </c>
      <c r="J608" s="3"/>
    </row>
    <row r="609" spans="1:10">
      <c r="A609" t="s">
        <v>2929</v>
      </c>
      <c r="B609" t="s">
        <v>2930</v>
      </c>
      <c r="C609" t="s">
        <v>2931</v>
      </c>
      <c r="D609" t="s">
        <v>2932</v>
      </c>
      <c r="E609" s="2">
        <f t="shared" si="10"/>
        <v>770</v>
      </c>
      <c r="F609" t="s">
        <v>20</v>
      </c>
      <c r="G609" t="s">
        <v>2929</v>
      </c>
      <c r="H609" t="s">
        <v>682</v>
      </c>
      <c r="I609" t="s">
        <v>683</v>
      </c>
      <c r="J609" s="3"/>
    </row>
    <row r="610" spans="1:10">
      <c r="A610" t="s">
        <v>2933</v>
      </c>
      <c r="B610" t="s">
        <v>2934</v>
      </c>
      <c r="C610" t="s">
        <v>2935</v>
      </c>
      <c r="D610" t="s">
        <v>2936</v>
      </c>
      <c r="E610" s="2">
        <f t="shared" si="10"/>
        <v>760</v>
      </c>
      <c r="F610" t="s">
        <v>20</v>
      </c>
      <c r="G610" t="s">
        <v>2933</v>
      </c>
      <c r="H610" t="s">
        <v>682</v>
      </c>
      <c r="I610" t="s">
        <v>683</v>
      </c>
      <c r="J610" s="3"/>
    </row>
    <row r="611" spans="1:10">
      <c r="A611" t="s">
        <v>2937</v>
      </c>
      <c r="B611" t="s">
        <v>2938</v>
      </c>
      <c r="C611" t="s">
        <v>2939</v>
      </c>
      <c r="D611" t="s">
        <v>2940</v>
      </c>
      <c r="E611" s="2">
        <f t="shared" si="10"/>
        <v>330</v>
      </c>
      <c r="F611" t="s">
        <v>20</v>
      </c>
      <c r="G611" t="s">
        <v>2937</v>
      </c>
      <c r="I611" t="s">
        <v>153</v>
      </c>
      <c r="J611" s="3"/>
    </row>
    <row r="612" spans="1:10">
      <c r="A612" t="s">
        <v>2941</v>
      </c>
      <c r="B612" t="s">
        <v>2942</v>
      </c>
      <c r="C612" t="s">
        <v>2943</v>
      </c>
      <c r="D612" t="s">
        <v>2944</v>
      </c>
      <c r="E612" s="2">
        <f t="shared" ref="E612:E675" si="11">((D612-C612)+1)/3-1</f>
        <v>191</v>
      </c>
      <c r="F612" t="s">
        <v>20</v>
      </c>
      <c r="G612" t="s">
        <v>2941</v>
      </c>
      <c r="I612" t="s">
        <v>144</v>
      </c>
      <c r="J612" s="3"/>
    </row>
    <row r="613" spans="1:10">
      <c r="A613" t="s">
        <v>2945</v>
      </c>
      <c r="B613" t="s">
        <v>2946</v>
      </c>
      <c r="C613" t="s">
        <v>2947</v>
      </c>
      <c r="D613" t="s">
        <v>2948</v>
      </c>
      <c r="E613" s="2">
        <f t="shared" si="11"/>
        <v>740</v>
      </c>
      <c r="F613" t="s">
        <v>20</v>
      </c>
      <c r="G613" t="s">
        <v>2945</v>
      </c>
      <c r="H613" t="s">
        <v>682</v>
      </c>
      <c r="I613" t="s">
        <v>683</v>
      </c>
      <c r="J613" s="3"/>
    </row>
    <row r="614" spans="1:10">
      <c r="A614" t="s">
        <v>2949</v>
      </c>
      <c r="B614" t="s">
        <v>2950</v>
      </c>
      <c r="C614" t="s">
        <v>2951</v>
      </c>
      <c r="D614" t="s">
        <v>2952</v>
      </c>
      <c r="E614" s="2">
        <f t="shared" si="11"/>
        <v>231</v>
      </c>
      <c r="F614" t="s">
        <v>20</v>
      </c>
      <c r="G614" t="s">
        <v>2949</v>
      </c>
      <c r="I614" t="s">
        <v>65</v>
      </c>
      <c r="J614" s="3"/>
    </row>
    <row r="615" spans="1:10">
      <c r="A615" t="s">
        <v>2953</v>
      </c>
      <c r="B615" t="s">
        <v>2954</v>
      </c>
      <c r="C615" t="s">
        <v>2955</v>
      </c>
      <c r="D615" t="s">
        <v>2956</v>
      </c>
      <c r="E615" s="2">
        <f t="shared" si="11"/>
        <v>92</v>
      </c>
      <c r="F615" t="s">
        <v>13</v>
      </c>
      <c r="G615" t="s">
        <v>2953</v>
      </c>
      <c r="I615" t="s">
        <v>65</v>
      </c>
      <c r="J615" s="3"/>
    </row>
    <row r="616" spans="1:10">
      <c r="A616" t="s">
        <v>2957</v>
      </c>
      <c r="B616" t="s">
        <v>2958</v>
      </c>
      <c r="C616" t="s">
        <v>2959</v>
      </c>
      <c r="D616" t="s">
        <v>2960</v>
      </c>
      <c r="E616" s="2">
        <f t="shared" si="11"/>
        <v>271</v>
      </c>
      <c r="F616" t="s">
        <v>13</v>
      </c>
      <c r="G616" t="s">
        <v>2957</v>
      </c>
      <c r="I616" t="s">
        <v>663</v>
      </c>
      <c r="J616" s="3"/>
    </row>
    <row r="617" spans="1:10">
      <c r="A617" t="s">
        <v>2961</v>
      </c>
      <c r="B617" t="s">
        <v>2962</v>
      </c>
      <c r="C617" t="s">
        <v>2963</v>
      </c>
      <c r="D617" t="s">
        <v>2964</v>
      </c>
      <c r="E617" s="2">
        <f t="shared" si="11"/>
        <v>135</v>
      </c>
      <c r="F617" t="s">
        <v>13</v>
      </c>
      <c r="G617" t="s">
        <v>2961</v>
      </c>
      <c r="I617" t="s">
        <v>2965</v>
      </c>
      <c r="J617" s="3"/>
    </row>
    <row r="618" spans="1:10">
      <c r="A618" t="s">
        <v>2966</v>
      </c>
      <c r="B618" t="s">
        <v>2967</v>
      </c>
      <c r="C618" t="s">
        <v>2968</v>
      </c>
      <c r="D618" t="s">
        <v>2969</v>
      </c>
      <c r="E618" s="2">
        <f t="shared" si="11"/>
        <v>102</v>
      </c>
      <c r="F618" t="s">
        <v>13</v>
      </c>
      <c r="G618" t="s">
        <v>2966</v>
      </c>
      <c r="I618" t="s">
        <v>2970</v>
      </c>
      <c r="J618" s="3"/>
    </row>
    <row r="619" spans="1:10">
      <c r="A619" t="s">
        <v>2971</v>
      </c>
      <c r="B619" t="s">
        <v>2972</v>
      </c>
      <c r="C619" t="s">
        <v>2973</v>
      </c>
      <c r="D619" t="s">
        <v>2974</v>
      </c>
      <c r="E619" s="2">
        <f t="shared" si="11"/>
        <v>742</v>
      </c>
      <c r="F619" t="s">
        <v>13</v>
      </c>
      <c r="G619" t="s">
        <v>2971</v>
      </c>
      <c r="I619" t="s">
        <v>2303</v>
      </c>
      <c r="J619" s="3"/>
    </row>
    <row r="620" spans="1:10">
      <c r="A620" t="s">
        <v>2975</v>
      </c>
      <c r="B620" t="s">
        <v>2976</v>
      </c>
      <c r="C620" t="s">
        <v>2977</v>
      </c>
      <c r="D620" t="s">
        <v>2978</v>
      </c>
      <c r="E620" s="2">
        <f t="shared" si="11"/>
        <v>217</v>
      </c>
      <c r="F620" t="s">
        <v>13</v>
      </c>
      <c r="G620" t="s">
        <v>2979</v>
      </c>
      <c r="H620" t="s">
        <v>2980</v>
      </c>
      <c r="I620" t="s">
        <v>2981</v>
      </c>
      <c r="J620" s="3"/>
    </row>
    <row r="621" spans="1:10">
      <c r="A621" t="s">
        <v>2982</v>
      </c>
      <c r="B621" t="s">
        <v>2983</v>
      </c>
      <c r="C621" t="s">
        <v>2984</v>
      </c>
      <c r="D621" t="s">
        <v>2985</v>
      </c>
      <c r="E621" s="2">
        <f t="shared" si="11"/>
        <v>279</v>
      </c>
      <c r="F621" t="s">
        <v>13</v>
      </c>
      <c r="G621" t="s">
        <v>2982</v>
      </c>
      <c r="I621" t="s">
        <v>65</v>
      </c>
      <c r="J621" s="3"/>
    </row>
    <row r="622" spans="1:10">
      <c r="A622" t="s">
        <v>2986</v>
      </c>
      <c r="B622" t="s">
        <v>2987</v>
      </c>
      <c r="C622" t="s">
        <v>2988</v>
      </c>
      <c r="D622" t="s">
        <v>2989</v>
      </c>
      <c r="E622" s="2">
        <f t="shared" si="11"/>
        <v>430</v>
      </c>
      <c r="F622" t="s">
        <v>13</v>
      </c>
      <c r="G622" t="s">
        <v>2986</v>
      </c>
      <c r="I622" t="s">
        <v>1296</v>
      </c>
      <c r="J622" s="3"/>
    </row>
    <row r="623" spans="1:10">
      <c r="A623" t="s">
        <v>2990</v>
      </c>
      <c r="B623" t="s">
        <v>2991</v>
      </c>
      <c r="C623" t="s">
        <v>2992</v>
      </c>
      <c r="D623" t="s">
        <v>2993</v>
      </c>
      <c r="E623" s="2">
        <f t="shared" si="11"/>
        <v>194</v>
      </c>
      <c r="F623" t="s">
        <v>13</v>
      </c>
      <c r="G623" t="s">
        <v>2990</v>
      </c>
      <c r="I623" t="s">
        <v>65</v>
      </c>
      <c r="J623" s="3"/>
    </row>
    <row r="624" spans="1:10">
      <c r="A624" t="s">
        <v>2994</v>
      </c>
      <c r="B624" t="s">
        <v>2995</v>
      </c>
      <c r="C624" t="s">
        <v>2996</v>
      </c>
      <c r="D624" t="s">
        <v>2997</v>
      </c>
      <c r="E624" s="2">
        <f t="shared" si="11"/>
        <v>256</v>
      </c>
      <c r="F624" t="s">
        <v>20</v>
      </c>
      <c r="G624" t="s">
        <v>2994</v>
      </c>
      <c r="I624" t="s">
        <v>2998</v>
      </c>
      <c r="J624" s="3"/>
    </row>
    <row r="625" spans="1:10">
      <c r="A625" t="s">
        <v>2999</v>
      </c>
      <c r="B625" t="s">
        <v>3000</v>
      </c>
      <c r="C625" t="s">
        <v>3001</v>
      </c>
      <c r="D625" t="s">
        <v>3002</v>
      </c>
      <c r="E625" s="2">
        <f t="shared" si="11"/>
        <v>535</v>
      </c>
      <c r="F625" t="s">
        <v>20</v>
      </c>
      <c r="G625" t="s">
        <v>2999</v>
      </c>
      <c r="H625" t="s">
        <v>3003</v>
      </c>
      <c r="I625" t="s">
        <v>3004</v>
      </c>
      <c r="J625" s="3"/>
    </row>
    <row r="626" spans="1:10">
      <c r="A626" t="s">
        <v>3005</v>
      </c>
      <c r="B626" t="s">
        <v>3006</v>
      </c>
      <c r="C626" t="s">
        <v>3007</v>
      </c>
      <c r="D626" t="s">
        <v>3008</v>
      </c>
      <c r="E626" s="2">
        <f t="shared" si="11"/>
        <v>411</v>
      </c>
      <c r="F626" t="s">
        <v>13</v>
      </c>
      <c r="G626" t="s">
        <v>3005</v>
      </c>
      <c r="I626" t="s">
        <v>3009</v>
      </c>
      <c r="J626" s="3"/>
    </row>
    <row r="627" spans="1:10">
      <c r="A627" t="s">
        <v>3010</v>
      </c>
      <c r="B627" t="s">
        <v>3011</v>
      </c>
      <c r="C627" t="s">
        <v>3012</v>
      </c>
      <c r="D627" t="s">
        <v>3013</v>
      </c>
      <c r="E627" s="2">
        <f t="shared" si="11"/>
        <v>64</v>
      </c>
      <c r="F627" t="s">
        <v>20</v>
      </c>
      <c r="G627" t="s">
        <v>3010</v>
      </c>
      <c r="I627" t="s">
        <v>65</v>
      </c>
      <c r="J627" s="3"/>
    </row>
    <row r="628" spans="1:10">
      <c r="A628" t="s">
        <v>3014</v>
      </c>
      <c r="C628" t="s">
        <v>3015</v>
      </c>
      <c r="D628" t="s">
        <v>3016</v>
      </c>
      <c r="E628" s="2">
        <f t="shared" si="11"/>
        <v>91</v>
      </c>
      <c r="F628" t="s">
        <v>13</v>
      </c>
      <c r="G628" t="s">
        <v>3014</v>
      </c>
      <c r="I628" t="s">
        <v>65</v>
      </c>
      <c r="J628" s="3"/>
    </row>
    <row r="629" spans="1:10">
      <c r="A629" t="s">
        <v>3017</v>
      </c>
      <c r="B629" t="s">
        <v>3018</v>
      </c>
      <c r="C629" t="s">
        <v>3019</v>
      </c>
      <c r="D629" t="s">
        <v>3020</v>
      </c>
      <c r="E629" s="2">
        <f t="shared" si="11"/>
        <v>375</v>
      </c>
      <c r="F629" t="s">
        <v>13</v>
      </c>
      <c r="G629" t="s">
        <v>3017</v>
      </c>
      <c r="I629" t="s">
        <v>65</v>
      </c>
      <c r="J629" s="3"/>
    </row>
    <row r="630" spans="1:10">
      <c r="A630" t="s">
        <v>3021</v>
      </c>
      <c r="B630" t="s">
        <v>3022</v>
      </c>
      <c r="C630" t="s">
        <v>3023</v>
      </c>
      <c r="D630" t="s">
        <v>3024</v>
      </c>
      <c r="E630" s="2">
        <f t="shared" si="11"/>
        <v>297</v>
      </c>
      <c r="F630" t="s">
        <v>13</v>
      </c>
      <c r="G630" t="s">
        <v>3021</v>
      </c>
      <c r="I630" t="s">
        <v>65</v>
      </c>
      <c r="J630" s="3"/>
    </row>
    <row r="631" spans="1:10">
      <c r="A631" t="s">
        <v>3025</v>
      </c>
      <c r="B631" t="s">
        <v>3026</v>
      </c>
      <c r="C631" t="s">
        <v>3027</v>
      </c>
      <c r="D631" t="s">
        <v>3028</v>
      </c>
      <c r="E631" s="2">
        <f t="shared" si="11"/>
        <v>144</v>
      </c>
      <c r="F631" t="s">
        <v>13</v>
      </c>
      <c r="G631" t="s">
        <v>3025</v>
      </c>
      <c r="I631" t="s">
        <v>65</v>
      </c>
      <c r="J631" s="3"/>
    </row>
    <row r="632" spans="1:10">
      <c r="A632" t="s">
        <v>3029</v>
      </c>
      <c r="B632" t="s">
        <v>3030</v>
      </c>
      <c r="C632" t="s">
        <v>3031</v>
      </c>
      <c r="D632" t="s">
        <v>3032</v>
      </c>
      <c r="E632" s="2">
        <f t="shared" si="11"/>
        <v>326</v>
      </c>
      <c r="F632" t="s">
        <v>13</v>
      </c>
      <c r="G632" t="s">
        <v>3029</v>
      </c>
      <c r="I632" t="s">
        <v>65</v>
      </c>
      <c r="J632" s="3"/>
    </row>
    <row r="633" spans="1:10">
      <c r="A633" t="s">
        <v>3033</v>
      </c>
      <c r="B633" t="s">
        <v>3034</v>
      </c>
      <c r="C633" t="s">
        <v>3035</v>
      </c>
      <c r="D633" t="s">
        <v>3036</v>
      </c>
      <c r="E633" s="2">
        <f t="shared" si="11"/>
        <v>159</v>
      </c>
      <c r="F633" t="s">
        <v>13</v>
      </c>
      <c r="G633" t="s">
        <v>3033</v>
      </c>
      <c r="I633" t="s">
        <v>65</v>
      </c>
      <c r="J633" s="3"/>
    </row>
    <row r="634" spans="1:10">
      <c r="A634" t="s">
        <v>3037</v>
      </c>
      <c r="B634" t="s">
        <v>3038</v>
      </c>
      <c r="C634" t="s">
        <v>3039</v>
      </c>
      <c r="D634" t="s">
        <v>3040</v>
      </c>
      <c r="E634" s="2">
        <f t="shared" si="11"/>
        <v>96</v>
      </c>
      <c r="F634" t="s">
        <v>13</v>
      </c>
      <c r="G634" t="s">
        <v>3037</v>
      </c>
      <c r="I634" t="s">
        <v>3041</v>
      </c>
      <c r="J634" s="3"/>
    </row>
    <row r="635" spans="1:10">
      <c r="A635" t="s">
        <v>3042</v>
      </c>
      <c r="C635" t="s">
        <v>3043</v>
      </c>
      <c r="D635" t="s">
        <v>3044</v>
      </c>
      <c r="E635" s="2">
        <f t="shared" si="11"/>
        <v>92</v>
      </c>
      <c r="F635" t="s">
        <v>13</v>
      </c>
      <c r="G635" t="s">
        <v>3042</v>
      </c>
      <c r="I635" t="s">
        <v>65</v>
      </c>
      <c r="J635" s="3"/>
    </row>
    <row r="636" spans="1:10">
      <c r="A636" t="s">
        <v>3045</v>
      </c>
      <c r="B636" t="s">
        <v>3046</v>
      </c>
      <c r="C636" t="s">
        <v>3047</v>
      </c>
      <c r="D636" t="s">
        <v>3048</v>
      </c>
      <c r="E636" s="2">
        <f t="shared" si="11"/>
        <v>268</v>
      </c>
      <c r="F636" t="s">
        <v>13</v>
      </c>
      <c r="G636" t="s">
        <v>3045</v>
      </c>
      <c r="I636" t="s">
        <v>3049</v>
      </c>
      <c r="J636" s="3"/>
    </row>
    <row r="637" spans="1:10">
      <c r="A637" t="s">
        <v>3050</v>
      </c>
      <c r="B637" t="s">
        <v>3051</v>
      </c>
      <c r="C637" t="s">
        <v>3052</v>
      </c>
      <c r="D637" t="s">
        <v>3053</v>
      </c>
      <c r="E637" s="2">
        <f t="shared" si="11"/>
        <v>252</v>
      </c>
      <c r="F637" t="s">
        <v>13</v>
      </c>
      <c r="G637" t="s">
        <v>3050</v>
      </c>
      <c r="I637" t="s">
        <v>3054</v>
      </c>
      <c r="J637" s="3"/>
    </row>
    <row r="638" spans="1:10">
      <c r="A638" t="s">
        <v>3055</v>
      </c>
      <c r="B638" t="s">
        <v>3056</v>
      </c>
      <c r="C638" t="s">
        <v>3057</v>
      </c>
      <c r="D638" t="s">
        <v>3058</v>
      </c>
      <c r="E638" s="2">
        <f t="shared" si="11"/>
        <v>411</v>
      </c>
      <c r="F638" t="s">
        <v>13</v>
      </c>
      <c r="G638" t="s">
        <v>3055</v>
      </c>
      <c r="I638" t="s">
        <v>65</v>
      </c>
      <c r="J638" s="3"/>
    </row>
    <row r="639" spans="1:10">
      <c r="A639" t="s">
        <v>3059</v>
      </c>
      <c r="B639" t="s">
        <v>3060</v>
      </c>
      <c r="C639" t="s">
        <v>3061</v>
      </c>
      <c r="D639" t="s">
        <v>3062</v>
      </c>
      <c r="E639" s="2">
        <f t="shared" si="11"/>
        <v>293</v>
      </c>
      <c r="F639" t="s">
        <v>13</v>
      </c>
      <c r="G639" t="s">
        <v>3059</v>
      </c>
      <c r="I639" t="s">
        <v>65</v>
      </c>
      <c r="J639" s="3"/>
    </row>
    <row r="640" spans="1:10">
      <c r="A640" t="s">
        <v>3063</v>
      </c>
      <c r="B640" t="s">
        <v>3064</v>
      </c>
      <c r="C640" t="s">
        <v>3065</v>
      </c>
      <c r="D640" t="s">
        <v>3066</v>
      </c>
      <c r="E640" s="2">
        <f t="shared" si="11"/>
        <v>384</v>
      </c>
      <c r="F640" t="s">
        <v>13</v>
      </c>
      <c r="G640" t="s">
        <v>3063</v>
      </c>
      <c r="I640" t="s">
        <v>65</v>
      </c>
      <c r="J640" s="3"/>
    </row>
    <row r="641" spans="1:10">
      <c r="A641" t="s">
        <v>3067</v>
      </c>
      <c r="B641" t="s">
        <v>3068</v>
      </c>
      <c r="C641" t="s">
        <v>3069</v>
      </c>
      <c r="D641" t="s">
        <v>3070</v>
      </c>
      <c r="E641" s="2">
        <f t="shared" si="11"/>
        <v>284</v>
      </c>
      <c r="F641" t="s">
        <v>13</v>
      </c>
      <c r="G641" t="s">
        <v>3067</v>
      </c>
      <c r="I641" t="s">
        <v>65</v>
      </c>
      <c r="J641" s="3"/>
    </row>
    <row r="642" spans="1:10">
      <c r="A642" t="s">
        <v>3071</v>
      </c>
      <c r="B642" t="s">
        <v>3072</v>
      </c>
      <c r="C642" t="s">
        <v>3073</v>
      </c>
      <c r="D642" t="s">
        <v>3074</v>
      </c>
      <c r="E642" s="2">
        <f t="shared" si="11"/>
        <v>159</v>
      </c>
      <c r="F642" t="s">
        <v>20</v>
      </c>
      <c r="G642" t="s">
        <v>3071</v>
      </c>
      <c r="I642" t="s">
        <v>1437</v>
      </c>
      <c r="J642" s="3"/>
    </row>
    <row r="643" spans="1:10">
      <c r="A643" t="s">
        <v>3075</v>
      </c>
      <c r="B643" t="s">
        <v>3076</v>
      </c>
      <c r="C643" t="s">
        <v>3077</v>
      </c>
      <c r="D643" t="s">
        <v>3078</v>
      </c>
      <c r="E643" s="2">
        <f t="shared" si="11"/>
        <v>152</v>
      </c>
      <c r="F643" t="s">
        <v>20</v>
      </c>
      <c r="G643" t="s">
        <v>3075</v>
      </c>
      <c r="I643" t="s">
        <v>3079</v>
      </c>
      <c r="J643" s="3"/>
    </row>
    <row r="644" spans="1:10">
      <c r="A644" t="s">
        <v>3080</v>
      </c>
      <c r="B644" t="s">
        <v>3081</v>
      </c>
      <c r="C644" t="s">
        <v>3082</v>
      </c>
      <c r="D644" t="s">
        <v>3083</v>
      </c>
      <c r="E644" s="2">
        <f t="shared" si="11"/>
        <v>195</v>
      </c>
      <c r="F644" t="s">
        <v>20</v>
      </c>
      <c r="G644" t="s">
        <v>3080</v>
      </c>
      <c r="I644" t="s">
        <v>3084</v>
      </c>
      <c r="J644" s="3"/>
    </row>
    <row r="645" spans="1:10">
      <c r="A645" t="s">
        <v>3085</v>
      </c>
      <c r="B645" t="s">
        <v>3086</v>
      </c>
      <c r="C645" t="s">
        <v>3087</v>
      </c>
      <c r="D645" t="s">
        <v>3088</v>
      </c>
      <c r="E645" s="2">
        <f t="shared" si="11"/>
        <v>304</v>
      </c>
      <c r="F645" t="s">
        <v>20</v>
      </c>
      <c r="G645" t="s">
        <v>3089</v>
      </c>
      <c r="I645" t="s">
        <v>3090</v>
      </c>
      <c r="J645" s="3"/>
    </row>
    <row r="646" spans="1:10">
      <c r="A646" t="s">
        <v>3091</v>
      </c>
      <c r="B646" t="s">
        <v>3092</v>
      </c>
      <c r="C646" t="s">
        <v>3093</v>
      </c>
      <c r="D646" t="s">
        <v>3094</v>
      </c>
      <c r="E646" s="2">
        <f t="shared" si="11"/>
        <v>435</v>
      </c>
      <c r="F646" t="s">
        <v>20</v>
      </c>
      <c r="G646" t="s">
        <v>3095</v>
      </c>
      <c r="I646" t="s">
        <v>3096</v>
      </c>
      <c r="J646" s="3"/>
    </row>
    <row r="647" spans="1:10">
      <c r="A647" t="s">
        <v>3097</v>
      </c>
      <c r="B647" t="s">
        <v>3098</v>
      </c>
      <c r="C647" t="s">
        <v>3099</v>
      </c>
      <c r="D647" t="s">
        <v>3100</v>
      </c>
      <c r="E647" s="2">
        <f t="shared" si="11"/>
        <v>100</v>
      </c>
      <c r="F647" t="s">
        <v>20</v>
      </c>
      <c r="G647" t="s">
        <v>3097</v>
      </c>
      <c r="I647" t="s">
        <v>65</v>
      </c>
      <c r="J647" s="3"/>
    </row>
    <row r="648" spans="1:10">
      <c r="A648" t="s">
        <v>3101</v>
      </c>
      <c r="B648" t="s">
        <v>3102</v>
      </c>
      <c r="C648" t="s">
        <v>3103</v>
      </c>
      <c r="D648" t="s">
        <v>3104</v>
      </c>
      <c r="E648" s="2">
        <f t="shared" si="11"/>
        <v>207</v>
      </c>
      <c r="F648" t="s">
        <v>20</v>
      </c>
      <c r="G648" t="s">
        <v>3105</v>
      </c>
      <c r="I648" t="s">
        <v>3106</v>
      </c>
      <c r="J648" s="3"/>
    </row>
    <row r="649" spans="1:10">
      <c r="A649" t="s">
        <v>3107</v>
      </c>
      <c r="B649" t="s">
        <v>3108</v>
      </c>
      <c r="C649" t="s">
        <v>3109</v>
      </c>
      <c r="D649" t="s">
        <v>3110</v>
      </c>
      <c r="E649" s="2">
        <f t="shared" si="11"/>
        <v>337</v>
      </c>
      <c r="F649" t="s">
        <v>20</v>
      </c>
      <c r="G649" t="s">
        <v>3111</v>
      </c>
      <c r="I649" t="s">
        <v>3112</v>
      </c>
      <c r="J649" s="3"/>
    </row>
    <row r="650" spans="1:10">
      <c r="A650" t="s">
        <v>3113</v>
      </c>
      <c r="B650" t="s">
        <v>3114</v>
      </c>
      <c r="C650" t="s">
        <v>3115</v>
      </c>
      <c r="D650" t="s">
        <v>3116</v>
      </c>
      <c r="E650" s="2">
        <f t="shared" si="11"/>
        <v>209</v>
      </c>
      <c r="F650" t="s">
        <v>20</v>
      </c>
      <c r="G650" t="s">
        <v>3113</v>
      </c>
      <c r="I650" t="s">
        <v>3117</v>
      </c>
      <c r="J650" s="3"/>
    </row>
    <row r="651" spans="1:10">
      <c r="A651" t="s">
        <v>3118</v>
      </c>
      <c r="B651" t="s">
        <v>3119</v>
      </c>
      <c r="C651" t="s">
        <v>3120</v>
      </c>
      <c r="D651" t="s">
        <v>3121</v>
      </c>
      <c r="E651" s="2">
        <f t="shared" si="11"/>
        <v>118</v>
      </c>
      <c r="F651" t="s">
        <v>20</v>
      </c>
      <c r="G651" t="s">
        <v>3118</v>
      </c>
      <c r="I651" t="s">
        <v>3122</v>
      </c>
      <c r="J651" s="3"/>
    </row>
    <row r="652" spans="1:10">
      <c r="A652" t="s">
        <v>3123</v>
      </c>
      <c r="B652" t="s">
        <v>3124</v>
      </c>
      <c r="C652" t="s">
        <v>3125</v>
      </c>
      <c r="D652" t="s">
        <v>3126</v>
      </c>
      <c r="E652" s="2">
        <f t="shared" si="11"/>
        <v>841</v>
      </c>
      <c r="F652" t="s">
        <v>20</v>
      </c>
      <c r="G652" t="s">
        <v>3123</v>
      </c>
      <c r="I652" t="s">
        <v>3127</v>
      </c>
      <c r="J652" s="3"/>
    </row>
    <row r="653" spans="1:10">
      <c r="A653" t="s">
        <v>3128</v>
      </c>
      <c r="B653" t="s">
        <v>3129</v>
      </c>
      <c r="C653" t="s">
        <v>3130</v>
      </c>
      <c r="D653" t="s">
        <v>3131</v>
      </c>
      <c r="E653" s="2">
        <f t="shared" si="11"/>
        <v>109</v>
      </c>
      <c r="F653" t="s">
        <v>20</v>
      </c>
      <c r="G653" t="s">
        <v>3128</v>
      </c>
      <c r="I653" t="s">
        <v>3132</v>
      </c>
      <c r="J653" s="3"/>
    </row>
    <row r="654" spans="1:10">
      <c r="A654" t="s">
        <v>3133</v>
      </c>
      <c r="C654" t="s">
        <v>3134</v>
      </c>
      <c r="D654" t="s">
        <v>3135</v>
      </c>
      <c r="E654" s="2">
        <f t="shared" si="11"/>
        <v>126</v>
      </c>
      <c r="F654" t="s">
        <v>20</v>
      </c>
      <c r="G654" t="s">
        <v>3133</v>
      </c>
      <c r="I654" t="s">
        <v>3136</v>
      </c>
      <c r="J654" s="3"/>
    </row>
    <row r="655" spans="1:10">
      <c r="A655" t="s">
        <v>3137</v>
      </c>
      <c r="B655" t="s">
        <v>3138</v>
      </c>
      <c r="C655" t="s">
        <v>3139</v>
      </c>
      <c r="D655" t="s">
        <v>3140</v>
      </c>
      <c r="E655" s="2">
        <f t="shared" si="11"/>
        <v>477</v>
      </c>
      <c r="F655" t="s">
        <v>13</v>
      </c>
      <c r="G655" t="s">
        <v>3137</v>
      </c>
      <c r="I655" t="s">
        <v>3141</v>
      </c>
      <c r="J655" s="3"/>
    </row>
    <row r="656" spans="1:10">
      <c r="A656" t="s">
        <v>3142</v>
      </c>
      <c r="B656" t="s">
        <v>3143</v>
      </c>
      <c r="C656" t="s">
        <v>3144</v>
      </c>
      <c r="D656" t="s">
        <v>3145</v>
      </c>
      <c r="E656" s="2">
        <f t="shared" si="11"/>
        <v>327</v>
      </c>
      <c r="F656" t="s">
        <v>13</v>
      </c>
      <c r="G656" t="s">
        <v>3142</v>
      </c>
      <c r="I656" t="s">
        <v>3146</v>
      </c>
      <c r="J656" s="3"/>
    </row>
    <row r="657" spans="1:10">
      <c r="A657" t="s">
        <v>3147</v>
      </c>
      <c r="B657" t="s">
        <v>3148</v>
      </c>
      <c r="C657" t="s">
        <v>3149</v>
      </c>
      <c r="D657" t="s">
        <v>3150</v>
      </c>
      <c r="E657" s="2">
        <f t="shared" si="11"/>
        <v>301</v>
      </c>
      <c r="F657" t="s">
        <v>13</v>
      </c>
      <c r="G657" t="s">
        <v>3147</v>
      </c>
      <c r="I657" t="s">
        <v>65</v>
      </c>
      <c r="J657" s="3"/>
    </row>
    <row r="658" spans="1:10">
      <c r="A658" t="s">
        <v>3151</v>
      </c>
      <c r="B658" t="s">
        <v>3152</v>
      </c>
      <c r="C658" t="s">
        <v>3153</v>
      </c>
      <c r="D658" t="s">
        <v>3154</v>
      </c>
      <c r="E658" s="2">
        <f t="shared" si="11"/>
        <v>221</v>
      </c>
      <c r="F658" t="s">
        <v>20</v>
      </c>
      <c r="G658" t="s">
        <v>3151</v>
      </c>
      <c r="I658" t="s">
        <v>3155</v>
      </c>
      <c r="J658" s="3"/>
    </row>
    <row r="659" spans="1:10">
      <c r="A659" t="s">
        <v>3156</v>
      </c>
      <c r="B659" t="s">
        <v>3157</v>
      </c>
      <c r="C659" t="s">
        <v>3158</v>
      </c>
      <c r="D659" t="s">
        <v>3159</v>
      </c>
      <c r="E659" s="2">
        <f t="shared" si="11"/>
        <v>149</v>
      </c>
      <c r="F659" t="s">
        <v>20</v>
      </c>
      <c r="G659" t="s">
        <v>3156</v>
      </c>
      <c r="I659" t="s">
        <v>3160</v>
      </c>
      <c r="J659" s="3"/>
    </row>
    <row r="660" spans="1:10">
      <c r="A660" t="s">
        <v>3161</v>
      </c>
      <c r="B660" t="s">
        <v>3162</v>
      </c>
      <c r="C660" t="s">
        <v>3163</v>
      </c>
      <c r="D660" t="s">
        <v>3164</v>
      </c>
      <c r="E660" s="2">
        <f t="shared" si="11"/>
        <v>264</v>
      </c>
      <c r="F660" t="s">
        <v>20</v>
      </c>
      <c r="G660" t="s">
        <v>3161</v>
      </c>
      <c r="I660" t="s">
        <v>2303</v>
      </c>
      <c r="J660" s="3"/>
    </row>
    <row r="661" spans="1:10">
      <c r="A661" t="s">
        <v>3165</v>
      </c>
      <c r="B661" t="s">
        <v>3166</v>
      </c>
      <c r="C661" t="s">
        <v>3167</v>
      </c>
      <c r="D661" t="s">
        <v>3168</v>
      </c>
      <c r="E661" s="2">
        <f t="shared" si="11"/>
        <v>140</v>
      </c>
      <c r="F661" t="s">
        <v>13</v>
      </c>
      <c r="G661" t="s">
        <v>3165</v>
      </c>
      <c r="I661" t="s">
        <v>65</v>
      </c>
      <c r="J661" s="3"/>
    </row>
    <row r="662" spans="1:10">
      <c r="A662" t="s">
        <v>3169</v>
      </c>
      <c r="B662" t="s">
        <v>3170</v>
      </c>
      <c r="C662" t="s">
        <v>3171</v>
      </c>
      <c r="D662" t="s">
        <v>3172</v>
      </c>
      <c r="E662" s="2">
        <f t="shared" si="11"/>
        <v>415</v>
      </c>
      <c r="F662" t="s">
        <v>13</v>
      </c>
      <c r="G662" t="s">
        <v>3169</v>
      </c>
      <c r="I662" t="s">
        <v>3173</v>
      </c>
      <c r="J662" s="3"/>
    </row>
    <row r="663" spans="1:10">
      <c r="A663" t="s">
        <v>3174</v>
      </c>
      <c r="B663" t="s">
        <v>3175</v>
      </c>
      <c r="C663" t="s">
        <v>3176</v>
      </c>
      <c r="D663" t="s">
        <v>3177</v>
      </c>
      <c r="E663" s="2">
        <f t="shared" si="11"/>
        <v>678</v>
      </c>
      <c r="F663" t="s">
        <v>13</v>
      </c>
      <c r="G663" t="s">
        <v>3174</v>
      </c>
      <c r="I663" t="s">
        <v>3178</v>
      </c>
      <c r="J663" s="3"/>
    </row>
    <row r="664" spans="1:10">
      <c r="A664" t="s">
        <v>3179</v>
      </c>
      <c r="B664" t="s">
        <v>3180</v>
      </c>
      <c r="C664" t="s">
        <v>3181</v>
      </c>
      <c r="D664" t="s">
        <v>3182</v>
      </c>
      <c r="E664" s="2">
        <f t="shared" si="11"/>
        <v>164</v>
      </c>
      <c r="F664" t="s">
        <v>13</v>
      </c>
      <c r="G664" t="s">
        <v>3179</v>
      </c>
      <c r="I664" t="s">
        <v>65</v>
      </c>
      <c r="J664" s="3"/>
    </row>
    <row r="665" spans="1:10">
      <c r="A665" t="s">
        <v>3183</v>
      </c>
      <c r="B665" t="s">
        <v>3184</v>
      </c>
      <c r="C665" t="s">
        <v>3185</v>
      </c>
      <c r="D665" t="s">
        <v>3186</v>
      </c>
      <c r="E665" s="2">
        <f t="shared" si="11"/>
        <v>434</v>
      </c>
      <c r="F665" t="s">
        <v>20</v>
      </c>
      <c r="G665" t="s">
        <v>3183</v>
      </c>
      <c r="I665" t="s">
        <v>1820</v>
      </c>
      <c r="J665" s="3"/>
    </row>
    <row r="666" spans="1:10">
      <c r="A666" t="s">
        <v>3187</v>
      </c>
      <c r="B666" t="s">
        <v>3188</v>
      </c>
      <c r="C666" t="s">
        <v>3189</v>
      </c>
      <c r="D666" t="s">
        <v>3190</v>
      </c>
      <c r="E666" s="2">
        <f t="shared" si="11"/>
        <v>795</v>
      </c>
      <c r="F666" t="s">
        <v>20</v>
      </c>
      <c r="G666" t="s">
        <v>3187</v>
      </c>
      <c r="I666" t="s">
        <v>3191</v>
      </c>
      <c r="J666" s="3"/>
    </row>
    <row r="667" spans="1:10">
      <c r="A667" t="s">
        <v>3192</v>
      </c>
      <c r="B667" t="s">
        <v>3193</v>
      </c>
      <c r="C667" t="s">
        <v>3194</v>
      </c>
      <c r="D667" t="s">
        <v>3195</v>
      </c>
      <c r="E667" s="2">
        <f t="shared" si="11"/>
        <v>753</v>
      </c>
      <c r="F667" t="s">
        <v>20</v>
      </c>
      <c r="G667" t="s">
        <v>3192</v>
      </c>
      <c r="I667" t="s">
        <v>3196</v>
      </c>
      <c r="J667" s="3"/>
    </row>
    <row r="668" spans="1:10">
      <c r="A668" t="s">
        <v>3197</v>
      </c>
      <c r="B668" t="s">
        <v>3198</v>
      </c>
      <c r="C668" t="s">
        <v>3199</v>
      </c>
      <c r="D668" t="s">
        <v>3200</v>
      </c>
      <c r="E668" s="2">
        <f t="shared" si="11"/>
        <v>102</v>
      </c>
      <c r="F668" t="s">
        <v>20</v>
      </c>
      <c r="G668" t="s">
        <v>3197</v>
      </c>
      <c r="I668" t="s">
        <v>3201</v>
      </c>
      <c r="J668" s="3"/>
    </row>
    <row r="669" spans="1:10">
      <c r="A669" t="s">
        <v>3202</v>
      </c>
      <c r="C669" t="s">
        <v>3203</v>
      </c>
      <c r="D669" t="s">
        <v>3204</v>
      </c>
      <c r="E669" s="2">
        <f t="shared" si="11"/>
        <v>56</v>
      </c>
      <c r="F669" t="s">
        <v>20</v>
      </c>
      <c r="G669" t="s">
        <v>3202</v>
      </c>
      <c r="I669" t="s">
        <v>65</v>
      </c>
      <c r="J669" s="3"/>
    </row>
    <row r="670" spans="1:10">
      <c r="A670" t="s">
        <v>3205</v>
      </c>
      <c r="B670" t="s">
        <v>3206</v>
      </c>
      <c r="C670" t="s">
        <v>3207</v>
      </c>
      <c r="D670" t="s">
        <v>3208</v>
      </c>
      <c r="E670" s="2">
        <f t="shared" si="11"/>
        <v>386</v>
      </c>
      <c r="F670" t="s">
        <v>20</v>
      </c>
      <c r="G670" t="s">
        <v>3209</v>
      </c>
      <c r="H670" t="s">
        <v>3210</v>
      </c>
      <c r="I670" t="s">
        <v>3211</v>
      </c>
      <c r="J670" s="3"/>
    </row>
    <row r="671" spans="1:10">
      <c r="A671" t="s">
        <v>3212</v>
      </c>
      <c r="B671" t="s">
        <v>3213</v>
      </c>
      <c r="C671" t="s">
        <v>3214</v>
      </c>
      <c r="D671" t="s">
        <v>3215</v>
      </c>
      <c r="E671" s="2">
        <f t="shared" si="11"/>
        <v>232</v>
      </c>
      <c r="F671" t="s">
        <v>20</v>
      </c>
      <c r="G671" t="s">
        <v>3212</v>
      </c>
      <c r="I671" t="s">
        <v>3216</v>
      </c>
      <c r="J671" s="3"/>
    </row>
    <row r="672" spans="1:10">
      <c r="A672" t="s">
        <v>3217</v>
      </c>
      <c r="B672" t="s">
        <v>3218</v>
      </c>
      <c r="C672" t="s">
        <v>3219</v>
      </c>
      <c r="D672" t="s">
        <v>3220</v>
      </c>
      <c r="E672" s="2">
        <f t="shared" si="11"/>
        <v>397</v>
      </c>
      <c r="F672" t="s">
        <v>20</v>
      </c>
      <c r="G672" t="s">
        <v>3217</v>
      </c>
      <c r="I672" t="s">
        <v>604</v>
      </c>
      <c r="J672" s="3"/>
    </row>
    <row r="673" spans="1:10">
      <c r="A673" t="s">
        <v>3221</v>
      </c>
      <c r="C673" t="s">
        <v>3222</v>
      </c>
      <c r="D673" t="s">
        <v>3223</v>
      </c>
      <c r="E673" s="2">
        <f t="shared" si="11"/>
        <v>141.33333333333334</v>
      </c>
      <c r="F673" t="s">
        <v>20</v>
      </c>
      <c r="G673" t="s">
        <v>3221</v>
      </c>
      <c r="I673" t="s">
        <v>3224</v>
      </c>
      <c r="J673" s="3"/>
    </row>
    <row r="674" spans="1:10">
      <c r="A674" t="s">
        <v>3225</v>
      </c>
      <c r="B674" t="s">
        <v>3226</v>
      </c>
      <c r="C674" t="s">
        <v>3227</v>
      </c>
      <c r="D674" t="s">
        <v>3228</v>
      </c>
      <c r="E674" s="2">
        <f t="shared" si="11"/>
        <v>164.66666666666666</v>
      </c>
      <c r="F674" t="s">
        <v>20</v>
      </c>
      <c r="G674" t="s">
        <v>3225</v>
      </c>
      <c r="I674" t="s">
        <v>3224</v>
      </c>
      <c r="J674" s="3"/>
    </row>
    <row r="675" spans="1:10">
      <c r="A675" t="s">
        <v>3229</v>
      </c>
      <c r="B675" t="s">
        <v>3230</v>
      </c>
      <c r="C675" t="s">
        <v>3231</v>
      </c>
      <c r="D675" t="s">
        <v>3232</v>
      </c>
      <c r="E675" s="2">
        <f t="shared" si="11"/>
        <v>112</v>
      </c>
      <c r="F675" t="s">
        <v>20</v>
      </c>
      <c r="G675" t="s">
        <v>3229</v>
      </c>
      <c r="I675" t="s">
        <v>1103</v>
      </c>
      <c r="J675" s="3"/>
    </row>
    <row r="676" spans="1:10">
      <c r="A676" t="s">
        <v>3233</v>
      </c>
      <c r="B676" t="s">
        <v>3234</v>
      </c>
      <c r="C676" t="s">
        <v>3235</v>
      </c>
      <c r="D676" t="s">
        <v>3236</v>
      </c>
      <c r="E676" s="2">
        <f t="shared" ref="E676:E739" si="12">((D676-C676)+1)/3-1</f>
        <v>393</v>
      </c>
      <c r="F676" t="s">
        <v>20</v>
      </c>
      <c r="G676" t="s">
        <v>3233</v>
      </c>
      <c r="H676" t="s">
        <v>2497</v>
      </c>
      <c r="I676" t="s">
        <v>2498</v>
      </c>
      <c r="J676" s="3"/>
    </row>
    <row r="677" spans="1:10">
      <c r="A677" t="s">
        <v>3237</v>
      </c>
      <c r="B677" t="s">
        <v>3238</v>
      </c>
      <c r="C677" t="s">
        <v>3239</v>
      </c>
      <c r="D677" t="s">
        <v>3240</v>
      </c>
      <c r="E677" s="2">
        <f t="shared" si="12"/>
        <v>393</v>
      </c>
      <c r="F677" t="s">
        <v>20</v>
      </c>
      <c r="G677" t="s">
        <v>3209</v>
      </c>
      <c r="H677" t="s">
        <v>3210</v>
      </c>
      <c r="I677" t="s">
        <v>3211</v>
      </c>
      <c r="J677" s="3"/>
    </row>
    <row r="678" spans="1:10">
      <c r="A678" t="s">
        <v>3241</v>
      </c>
      <c r="B678" t="s">
        <v>3242</v>
      </c>
      <c r="C678" t="s">
        <v>3243</v>
      </c>
      <c r="D678" t="s">
        <v>3244</v>
      </c>
      <c r="E678" s="2">
        <f t="shared" si="12"/>
        <v>132</v>
      </c>
      <c r="F678" t="s">
        <v>20</v>
      </c>
      <c r="G678" t="s">
        <v>3241</v>
      </c>
      <c r="I678" t="s">
        <v>3245</v>
      </c>
      <c r="J678" s="3"/>
    </row>
    <row r="679" spans="1:10">
      <c r="A679" t="s">
        <v>3246</v>
      </c>
      <c r="B679" t="s">
        <v>3247</v>
      </c>
      <c r="C679" t="s">
        <v>3248</v>
      </c>
      <c r="D679" t="s">
        <v>3249</v>
      </c>
      <c r="E679" s="2">
        <f t="shared" si="12"/>
        <v>384</v>
      </c>
      <c r="F679" t="s">
        <v>20</v>
      </c>
      <c r="G679" t="s">
        <v>3246</v>
      </c>
      <c r="I679" t="s">
        <v>3250</v>
      </c>
      <c r="J679" s="3"/>
    </row>
    <row r="680" spans="1:10">
      <c r="A680" t="s">
        <v>3251</v>
      </c>
      <c r="B680" t="s">
        <v>3252</v>
      </c>
      <c r="C680" t="s">
        <v>3253</v>
      </c>
      <c r="D680" t="s">
        <v>3254</v>
      </c>
      <c r="E680" s="2">
        <f t="shared" si="12"/>
        <v>357</v>
      </c>
      <c r="F680" t="s">
        <v>20</v>
      </c>
      <c r="G680" t="s">
        <v>3251</v>
      </c>
      <c r="I680" t="s">
        <v>3255</v>
      </c>
      <c r="J680" s="3"/>
    </row>
    <row r="681" spans="1:10">
      <c r="A681" t="s">
        <v>3256</v>
      </c>
      <c r="B681" t="s">
        <v>3257</v>
      </c>
      <c r="C681" t="s">
        <v>3258</v>
      </c>
      <c r="D681" t="s">
        <v>3259</v>
      </c>
      <c r="E681" s="2">
        <f t="shared" si="12"/>
        <v>389</v>
      </c>
      <c r="F681" t="s">
        <v>20</v>
      </c>
      <c r="G681" t="s">
        <v>3256</v>
      </c>
      <c r="H681" t="s">
        <v>2497</v>
      </c>
      <c r="I681" t="s">
        <v>2498</v>
      </c>
      <c r="J681" s="3"/>
    </row>
    <row r="682" spans="1:10">
      <c r="A682" t="s">
        <v>3260</v>
      </c>
      <c r="B682" t="s">
        <v>3261</v>
      </c>
      <c r="C682" t="s">
        <v>3262</v>
      </c>
      <c r="D682" t="s">
        <v>3263</v>
      </c>
      <c r="E682" s="2">
        <f t="shared" si="12"/>
        <v>400</v>
      </c>
      <c r="F682" t="s">
        <v>20</v>
      </c>
      <c r="G682" t="s">
        <v>3260</v>
      </c>
      <c r="I682" t="s">
        <v>65</v>
      </c>
      <c r="J682" s="3"/>
    </row>
    <row r="683" spans="1:10">
      <c r="A683" t="s">
        <v>3264</v>
      </c>
      <c r="B683" t="s">
        <v>3265</v>
      </c>
      <c r="C683" t="s">
        <v>3266</v>
      </c>
      <c r="D683" t="s">
        <v>3267</v>
      </c>
      <c r="E683" s="2">
        <f t="shared" si="12"/>
        <v>447</v>
      </c>
      <c r="F683" t="s">
        <v>20</v>
      </c>
      <c r="G683" t="s">
        <v>3264</v>
      </c>
      <c r="I683" t="s">
        <v>3268</v>
      </c>
      <c r="J683" s="3"/>
    </row>
    <row r="684" spans="1:10">
      <c r="A684" t="s">
        <v>3269</v>
      </c>
      <c r="B684" t="s">
        <v>3270</v>
      </c>
      <c r="C684" t="s">
        <v>3271</v>
      </c>
      <c r="D684" t="s">
        <v>3272</v>
      </c>
      <c r="E684" s="2">
        <f t="shared" si="12"/>
        <v>401</v>
      </c>
      <c r="F684" t="s">
        <v>20</v>
      </c>
      <c r="G684" t="s">
        <v>3273</v>
      </c>
      <c r="H684" t="s">
        <v>3274</v>
      </c>
      <c r="I684" t="s">
        <v>3275</v>
      </c>
      <c r="J684" s="3"/>
    </row>
    <row r="685" spans="1:10">
      <c r="A685" t="s">
        <v>3276</v>
      </c>
      <c r="B685" t="s">
        <v>3277</v>
      </c>
      <c r="C685" t="s">
        <v>3278</v>
      </c>
      <c r="D685" t="s">
        <v>3279</v>
      </c>
      <c r="E685" s="2">
        <f t="shared" si="12"/>
        <v>234</v>
      </c>
      <c r="F685" t="s">
        <v>20</v>
      </c>
      <c r="G685" t="s">
        <v>3276</v>
      </c>
      <c r="I685" t="s">
        <v>65</v>
      </c>
      <c r="J685" s="3"/>
    </row>
    <row r="686" spans="1:10">
      <c r="A686" t="s">
        <v>3280</v>
      </c>
      <c r="B686" t="s">
        <v>3281</v>
      </c>
      <c r="C686" t="s">
        <v>3282</v>
      </c>
      <c r="D686" t="s">
        <v>3283</v>
      </c>
      <c r="E686" s="2">
        <f t="shared" si="12"/>
        <v>792</v>
      </c>
      <c r="F686" t="s">
        <v>20</v>
      </c>
      <c r="G686" t="s">
        <v>3280</v>
      </c>
      <c r="I686" t="s">
        <v>3284</v>
      </c>
      <c r="J686" s="3"/>
    </row>
    <row r="687" spans="1:10">
      <c r="A687" t="s">
        <v>3285</v>
      </c>
      <c r="B687" t="s">
        <v>3286</v>
      </c>
      <c r="C687" t="s">
        <v>3287</v>
      </c>
      <c r="D687" t="s">
        <v>3288</v>
      </c>
      <c r="E687" s="2">
        <f t="shared" si="12"/>
        <v>264</v>
      </c>
      <c r="F687" t="s">
        <v>20</v>
      </c>
      <c r="G687" t="s">
        <v>3285</v>
      </c>
      <c r="I687" t="s">
        <v>3289</v>
      </c>
      <c r="J687" s="3"/>
    </row>
    <row r="688" spans="1:10">
      <c r="A688" t="s">
        <v>3290</v>
      </c>
      <c r="B688" t="s">
        <v>3291</v>
      </c>
      <c r="C688" t="s">
        <v>3292</v>
      </c>
      <c r="D688" t="s">
        <v>3293</v>
      </c>
      <c r="E688" s="2">
        <f t="shared" si="12"/>
        <v>368</v>
      </c>
      <c r="F688" t="s">
        <v>20</v>
      </c>
      <c r="G688" t="s">
        <v>3290</v>
      </c>
      <c r="I688" t="s">
        <v>3294</v>
      </c>
      <c r="J688" s="3"/>
    </row>
    <row r="689" spans="1:10">
      <c r="A689" t="s">
        <v>3295</v>
      </c>
      <c r="B689" t="s">
        <v>3296</v>
      </c>
      <c r="C689" t="s">
        <v>3297</v>
      </c>
      <c r="D689" t="s">
        <v>3298</v>
      </c>
      <c r="E689" s="2">
        <f t="shared" si="12"/>
        <v>182</v>
      </c>
      <c r="F689" t="s">
        <v>20</v>
      </c>
      <c r="G689" t="s">
        <v>3295</v>
      </c>
      <c r="I689" t="s">
        <v>3299</v>
      </c>
      <c r="J689" s="3"/>
    </row>
    <row r="690" spans="1:10">
      <c r="A690" t="s">
        <v>3300</v>
      </c>
      <c r="B690" t="s">
        <v>3301</v>
      </c>
      <c r="C690" t="s">
        <v>3302</v>
      </c>
      <c r="D690" t="s">
        <v>3303</v>
      </c>
      <c r="E690" s="2">
        <f t="shared" si="12"/>
        <v>407</v>
      </c>
      <c r="F690" t="s">
        <v>20</v>
      </c>
      <c r="G690" t="s">
        <v>3300</v>
      </c>
      <c r="I690" t="s">
        <v>3009</v>
      </c>
      <c r="J690" s="3"/>
    </row>
    <row r="691" spans="1:10">
      <c r="A691" t="s">
        <v>3304</v>
      </c>
      <c r="B691" t="s">
        <v>3305</v>
      </c>
      <c r="C691" t="s">
        <v>3306</v>
      </c>
      <c r="D691" t="s">
        <v>3307</v>
      </c>
      <c r="E691" s="2">
        <f t="shared" si="12"/>
        <v>611</v>
      </c>
      <c r="F691" t="s">
        <v>13</v>
      </c>
      <c r="G691" t="s">
        <v>3304</v>
      </c>
      <c r="I691" t="s">
        <v>3308</v>
      </c>
      <c r="J691" s="3"/>
    </row>
    <row r="692" spans="1:10">
      <c r="A692" t="s">
        <v>3309</v>
      </c>
      <c r="B692" t="s">
        <v>3310</v>
      </c>
      <c r="C692" t="s">
        <v>3311</v>
      </c>
      <c r="D692" t="s">
        <v>3312</v>
      </c>
      <c r="E692" s="2">
        <f t="shared" si="12"/>
        <v>91</v>
      </c>
      <c r="F692" t="s">
        <v>13</v>
      </c>
      <c r="G692" t="s">
        <v>3309</v>
      </c>
      <c r="I692" t="s">
        <v>3313</v>
      </c>
      <c r="J692" s="3"/>
    </row>
    <row r="693" spans="1:10">
      <c r="A693" t="s">
        <v>3314</v>
      </c>
      <c r="B693" t="s">
        <v>3315</v>
      </c>
      <c r="C693" t="s">
        <v>3316</v>
      </c>
      <c r="D693" t="s">
        <v>3317</v>
      </c>
      <c r="E693" s="2">
        <f t="shared" si="12"/>
        <v>586</v>
      </c>
      <c r="F693" t="s">
        <v>13</v>
      </c>
      <c r="G693" t="s">
        <v>3314</v>
      </c>
      <c r="H693" t="s">
        <v>3318</v>
      </c>
      <c r="I693" t="s">
        <v>3319</v>
      </c>
      <c r="J693" s="3"/>
    </row>
    <row r="694" spans="1:10">
      <c r="A694" t="s">
        <v>3320</v>
      </c>
      <c r="C694" t="s">
        <v>3321</v>
      </c>
      <c r="D694" t="s">
        <v>3322</v>
      </c>
      <c r="E694" s="2">
        <f t="shared" si="12"/>
        <v>70</v>
      </c>
      <c r="F694" t="s">
        <v>13</v>
      </c>
      <c r="G694" t="s">
        <v>3320</v>
      </c>
      <c r="I694" t="s">
        <v>65</v>
      </c>
      <c r="J694" s="3"/>
    </row>
    <row r="695" spans="1:10">
      <c r="A695" t="s">
        <v>3323</v>
      </c>
      <c r="B695" t="s">
        <v>3324</v>
      </c>
      <c r="C695" t="s">
        <v>3325</v>
      </c>
      <c r="D695" t="s">
        <v>3326</v>
      </c>
      <c r="E695" s="2">
        <f t="shared" si="12"/>
        <v>356</v>
      </c>
      <c r="F695" t="s">
        <v>13</v>
      </c>
      <c r="G695" t="s">
        <v>3323</v>
      </c>
      <c r="I695" t="s">
        <v>3327</v>
      </c>
      <c r="J695" s="3"/>
    </row>
    <row r="696" spans="1:10">
      <c r="A696" t="s">
        <v>3328</v>
      </c>
      <c r="B696" t="s">
        <v>3329</v>
      </c>
      <c r="C696" t="s">
        <v>3330</v>
      </c>
      <c r="D696" t="s">
        <v>3331</v>
      </c>
      <c r="E696" s="2">
        <f t="shared" si="12"/>
        <v>73</v>
      </c>
      <c r="F696" t="s">
        <v>13</v>
      </c>
      <c r="G696" t="s">
        <v>3328</v>
      </c>
      <c r="I696" t="s">
        <v>3332</v>
      </c>
      <c r="J696" s="3"/>
    </row>
    <row r="697" spans="1:10">
      <c r="A697" t="s">
        <v>3333</v>
      </c>
      <c r="B697" t="s">
        <v>3334</v>
      </c>
      <c r="C697" t="s">
        <v>3335</v>
      </c>
      <c r="D697" t="s">
        <v>3336</v>
      </c>
      <c r="E697" s="2">
        <f t="shared" si="12"/>
        <v>375</v>
      </c>
      <c r="F697" t="s">
        <v>13</v>
      </c>
      <c r="G697" t="s">
        <v>3333</v>
      </c>
      <c r="I697" t="s">
        <v>65</v>
      </c>
      <c r="J697" s="3"/>
    </row>
    <row r="698" spans="1:10">
      <c r="A698" t="s">
        <v>3337</v>
      </c>
      <c r="B698" t="s">
        <v>3338</v>
      </c>
      <c r="C698" t="s">
        <v>3339</v>
      </c>
      <c r="D698" t="s">
        <v>3340</v>
      </c>
      <c r="E698" s="2">
        <f t="shared" si="12"/>
        <v>233</v>
      </c>
      <c r="F698" t="s">
        <v>13</v>
      </c>
      <c r="G698" t="s">
        <v>3337</v>
      </c>
      <c r="I698" t="s">
        <v>3341</v>
      </c>
      <c r="J698" s="3"/>
    </row>
    <row r="699" spans="1:10">
      <c r="A699" t="s">
        <v>3342</v>
      </c>
      <c r="B699" t="s">
        <v>3343</v>
      </c>
      <c r="C699" t="s">
        <v>3344</v>
      </c>
      <c r="D699" t="s">
        <v>3345</v>
      </c>
      <c r="E699" s="2">
        <f t="shared" si="12"/>
        <v>263</v>
      </c>
      <c r="F699" t="s">
        <v>13</v>
      </c>
      <c r="G699" t="s">
        <v>3342</v>
      </c>
      <c r="I699" t="s">
        <v>3346</v>
      </c>
      <c r="J699" s="3"/>
    </row>
    <row r="700" spans="1:10">
      <c r="A700" t="s">
        <v>3347</v>
      </c>
      <c r="B700" t="s">
        <v>3348</v>
      </c>
      <c r="C700" t="s">
        <v>3349</v>
      </c>
      <c r="D700" t="s">
        <v>3350</v>
      </c>
      <c r="E700" s="2">
        <f t="shared" si="12"/>
        <v>240</v>
      </c>
      <c r="F700" t="s">
        <v>20</v>
      </c>
      <c r="G700" t="s">
        <v>3347</v>
      </c>
      <c r="I700" t="s">
        <v>3351</v>
      </c>
      <c r="J700" s="3"/>
    </row>
    <row r="701" spans="1:10">
      <c r="A701" t="s">
        <v>3352</v>
      </c>
      <c r="B701" t="s">
        <v>3353</v>
      </c>
      <c r="C701" t="s">
        <v>3354</v>
      </c>
      <c r="D701" t="s">
        <v>3355</v>
      </c>
      <c r="E701" s="2">
        <f t="shared" si="12"/>
        <v>97</v>
      </c>
      <c r="F701" t="s">
        <v>20</v>
      </c>
      <c r="G701" t="s">
        <v>3352</v>
      </c>
      <c r="I701" t="s">
        <v>663</v>
      </c>
      <c r="J701" s="3"/>
    </row>
    <row r="702" spans="1:10">
      <c r="A702" t="s">
        <v>3356</v>
      </c>
      <c r="B702" t="s">
        <v>3357</v>
      </c>
      <c r="C702" t="s">
        <v>3358</v>
      </c>
      <c r="D702" t="s">
        <v>3359</v>
      </c>
      <c r="E702" s="2">
        <f t="shared" si="12"/>
        <v>99</v>
      </c>
      <c r="F702" t="s">
        <v>13</v>
      </c>
      <c r="G702" t="s">
        <v>3356</v>
      </c>
      <c r="I702" t="s">
        <v>663</v>
      </c>
      <c r="J702" s="3"/>
    </row>
    <row r="703" spans="1:10">
      <c r="A703" t="s">
        <v>3360</v>
      </c>
      <c r="B703" t="s">
        <v>3361</v>
      </c>
      <c r="C703" t="s">
        <v>3362</v>
      </c>
      <c r="D703" t="s">
        <v>3363</v>
      </c>
      <c r="E703" s="2">
        <f t="shared" si="12"/>
        <v>100</v>
      </c>
      <c r="F703" t="s">
        <v>13</v>
      </c>
      <c r="G703" t="s">
        <v>3360</v>
      </c>
      <c r="I703" t="s">
        <v>663</v>
      </c>
      <c r="J703" s="3"/>
    </row>
    <row r="704" spans="1:10">
      <c r="A704" t="s">
        <v>3364</v>
      </c>
      <c r="B704" t="s">
        <v>3365</v>
      </c>
      <c r="C704" t="s">
        <v>3366</v>
      </c>
      <c r="D704" t="s">
        <v>3367</v>
      </c>
      <c r="E704" s="2">
        <f t="shared" si="12"/>
        <v>432</v>
      </c>
      <c r="F704" t="s">
        <v>20</v>
      </c>
      <c r="G704" t="s">
        <v>3364</v>
      </c>
      <c r="I704" t="s">
        <v>796</v>
      </c>
      <c r="J704" s="3"/>
    </row>
    <row r="705" spans="1:10">
      <c r="A705" t="s">
        <v>3368</v>
      </c>
      <c r="B705" t="s">
        <v>3369</v>
      </c>
      <c r="C705" t="s">
        <v>3370</v>
      </c>
      <c r="D705" t="s">
        <v>3371</v>
      </c>
      <c r="E705" s="2">
        <f t="shared" si="12"/>
        <v>414</v>
      </c>
      <c r="F705" t="s">
        <v>13</v>
      </c>
      <c r="G705" t="s">
        <v>3368</v>
      </c>
      <c r="I705" t="s">
        <v>796</v>
      </c>
      <c r="J705" s="3"/>
    </row>
    <row r="706" spans="1:10">
      <c r="A706" t="s">
        <v>3372</v>
      </c>
      <c r="B706" t="s">
        <v>3373</v>
      </c>
      <c r="C706" t="s">
        <v>3374</v>
      </c>
      <c r="D706" t="s">
        <v>3375</v>
      </c>
      <c r="E706" s="2">
        <f t="shared" si="12"/>
        <v>180</v>
      </c>
      <c r="F706" t="s">
        <v>13</v>
      </c>
      <c r="G706" t="s">
        <v>3372</v>
      </c>
      <c r="I706" t="s">
        <v>3376</v>
      </c>
      <c r="J706" s="3"/>
    </row>
    <row r="707" spans="1:10">
      <c r="A707" t="s">
        <v>3377</v>
      </c>
      <c r="B707" t="s">
        <v>3378</v>
      </c>
      <c r="C707" t="s">
        <v>3379</v>
      </c>
      <c r="D707" t="s">
        <v>3380</v>
      </c>
      <c r="E707" s="2">
        <f t="shared" si="12"/>
        <v>117</v>
      </c>
      <c r="F707" t="s">
        <v>13</v>
      </c>
      <c r="G707" t="s">
        <v>3377</v>
      </c>
      <c r="I707" t="s">
        <v>65</v>
      </c>
      <c r="J707" s="3"/>
    </row>
    <row r="708" spans="1:10">
      <c r="A708" t="s">
        <v>3381</v>
      </c>
      <c r="B708" t="s">
        <v>3382</v>
      </c>
      <c r="C708" t="s">
        <v>3383</v>
      </c>
      <c r="D708" t="s">
        <v>3384</v>
      </c>
      <c r="E708" s="2">
        <f t="shared" si="12"/>
        <v>75</v>
      </c>
      <c r="F708" t="s">
        <v>20</v>
      </c>
      <c r="G708" t="s">
        <v>3381</v>
      </c>
      <c r="I708" t="s">
        <v>65</v>
      </c>
      <c r="J708" s="3"/>
    </row>
    <row r="709" spans="1:10">
      <c r="A709" t="s">
        <v>3385</v>
      </c>
      <c r="B709" t="s">
        <v>3386</v>
      </c>
      <c r="C709" t="s">
        <v>3387</v>
      </c>
      <c r="D709" t="s">
        <v>3388</v>
      </c>
      <c r="E709" s="2">
        <f t="shared" si="12"/>
        <v>193</v>
      </c>
      <c r="F709" t="s">
        <v>13</v>
      </c>
      <c r="G709" t="s">
        <v>3385</v>
      </c>
      <c r="I709" t="s">
        <v>3389</v>
      </c>
      <c r="J709" s="3"/>
    </row>
    <row r="710" spans="1:10">
      <c r="A710" t="s">
        <v>3390</v>
      </c>
      <c r="C710" t="s">
        <v>3391</v>
      </c>
      <c r="D710" t="s">
        <v>3392</v>
      </c>
      <c r="E710" s="2">
        <f t="shared" si="12"/>
        <v>291</v>
      </c>
      <c r="F710" t="s">
        <v>13</v>
      </c>
      <c r="G710" t="s">
        <v>3390</v>
      </c>
      <c r="I710" t="s">
        <v>3393</v>
      </c>
      <c r="J710" s="3"/>
    </row>
    <row r="711" spans="1:10">
      <c r="A711" t="s">
        <v>3394</v>
      </c>
      <c r="C711" t="s">
        <v>3395</v>
      </c>
      <c r="D711" t="s">
        <v>3396</v>
      </c>
      <c r="E711" s="2">
        <f t="shared" si="12"/>
        <v>88</v>
      </c>
      <c r="F711" t="s">
        <v>20</v>
      </c>
      <c r="G711" t="s">
        <v>3394</v>
      </c>
      <c r="I711" t="s">
        <v>65</v>
      </c>
      <c r="J711" s="3"/>
    </row>
    <row r="712" spans="1:10">
      <c r="A712" t="s">
        <v>3397</v>
      </c>
      <c r="B712" t="s">
        <v>3398</v>
      </c>
      <c r="C712" t="s">
        <v>3399</v>
      </c>
      <c r="D712" t="s">
        <v>3400</v>
      </c>
      <c r="E712" s="2">
        <f t="shared" si="12"/>
        <v>276</v>
      </c>
      <c r="F712" t="s">
        <v>20</v>
      </c>
      <c r="G712" t="s">
        <v>3397</v>
      </c>
      <c r="I712" t="s">
        <v>2520</v>
      </c>
      <c r="J712" s="3"/>
    </row>
    <row r="713" spans="1:10">
      <c r="A713" t="s">
        <v>3401</v>
      </c>
      <c r="B713" t="s">
        <v>3402</v>
      </c>
      <c r="C713" t="s">
        <v>3403</v>
      </c>
      <c r="D713" t="s">
        <v>3404</v>
      </c>
      <c r="E713" s="2">
        <f t="shared" si="12"/>
        <v>345</v>
      </c>
      <c r="F713" t="s">
        <v>20</v>
      </c>
      <c r="G713" t="s">
        <v>3401</v>
      </c>
      <c r="I713" t="s">
        <v>3405</v>
      </c>
      <c r="J713" s="3"/>
    </row>
    <row r="714" spans="1:10">
      <c r="A714" t="s">
        <v>3406</v>
      </c>
      <c r="B714" t="s">
        <v>3407</v>
      </c>
      <c r="C714" t="s">
        <v>3408</v>
      </c>
      <c r="D714" t="s">
        <v>3409</v>
      </c>
      <c r="E714" s="2">
        <f t="shared" si="12"/>
        <v>480</v>
      </c>
      <c r="F714" t="s">
        <v>20</v>
      </c>
      <c r="G714" t="s">
        <v>3406</v>
      </c>
      <c r="I714" t="s">
        <v>207</v>
      </c>
      <c r="J714" s="3"/>
    </row>
    <row r="715" spans="1:10">
      <c r="A715" t="s">
        <v>3410</v>
      </c>
      <c r="B715" t="s">
        <v>3411</v>
      </c>
      <c r="C715" t="s">
        <v>3412</v>
      </c>
      <c r="D715" t="s">
        <v>3413</v>
      </c>
      <c r="E715" s="2">
        <f t="shared" si="12"/>
        <v>1098</v>
      </c>
      <c r="F715" t="s">
        <v>20</v>
      </c>
      <c r="G715" t="s">
        <v>3410</v>
      </c>
      <c r="I715" t="s">
        <v>134</v>
      </c>
      <c r="J715" s="3"/>
    </row>
    <row r="716" spans="1:10">
      <c r="A716" t="s">
        <v>3414</v>
      </c>
      <c r="B716" t="s">
        <v>3415</v>
      </c>
      <c r="C716" t="s">
        <v>3416</v>
      </c>
      <c r="D716" t="s">
        <v>3417</v>
      </c>
      <c r="E716" s="2">
        <f t="shared" si="12"/>
        <v>332</v>
      </c>
      <c r="F716" t="s">
        <v>20</v>
      </c>
      <c r="G716" t="s">
        <v>3414</v>
      </c>
      <c r="I716" t="s">
        <v>1450</v>
      </c>
      <c r="J716" s="3"/>
    </row>
    <row r="717" spans="1:10">
      <c r="A717" t="s">
        <v>3418</v>
      </c>
      <c r="B717" t="s">
        <v>3419</v>
      </c>
      <c r="C717" t="s">
        <v>3420</v>
      </c>
      <c r="D717" t="s">
        <v>3421</v>
      </c>
      <c r="E717" s="2">
        <f t="shared" si="12"/>
        <v>196</v>
      </c>
      <c r="F717" t="s">
        <v>20</v>
      </c>
      <c r="G717" t="s">
        <v>3418</v>
      </c>
      <c r="I717" t="s">
        <v>144</v>
      </c>
      <c r="J717" s="3"/>
    </row>
    <row r="718" spans="1:10">
      <c r="A718" t="s">
        <v>3422</v>
      </c>
      <c r="B718" t="s">
        <v>3423</v>
      </c>
      <c r="C718" t="s">
        <v>3424</v>
      </c>
      <c r="D718" t="s">
        <v>3425</v>
      </c>
      <c r="E718" s="2">
        <f t="shared" si="12"/>
        <v>718</v>
      </c>
      <c r="F718" t="s">
        <v>20</v>
      </c>
      <c r="G718" t="s">
        <v>3422</v>
      </c>
      <c r="H718" t="s">
        <v>3003</v>
      </c>
      <c r="I718" t="s">
        <v>3004</v>
      </c>
      <c r="J718" s="3"/>
    </row>
    <row r="719" spans="1:10">
      <c r="A719" t="s">
        <v>3426</v>
      </c>
      <c r="B719" t="s">
        <v>3427</v>
      </c>
      <c r="C719" t="s">
        <v>3428</v>
      </c>
      <c r="D719" t="s">
        <v>3429</v>
      </c>
      <c r="E719" s="2">
        <f t="shared" si="12"/>
        <v>298</v>
      </c>
      <c r="F719" t="s">
        <v>13</v>
      </c>
      <c r="G719" t="s">
        <v>3426</v>
      </c>
      <c r="I719" t="s">
        <v>1068</v>
      </c>
      <c r="J719" s="3"/>
    </row>
    <row r="720" spans="1:10">
      <c r="A720" t="s">
        <v>3430</v>
      </c>
      <c r="B720" t="s">
        <v>3431</v>
      </c>
      <c r="C720" t="s">
        <v>3432</v>
      </c>
      <c r="D720" t="s">
        <v>3433</v>
      </c>
      <c r="E720" s="2">
        <f t="shared" si="12"/>
        <v>651</v>
      </c>
      <c r="F720" t="s">
        <v>20</v>
      </c>
      <c r="G720" t="s">
        <v>3430</v>
      </c>
      <c r="I720" t="s">
        <v>166</v>
      </c>
      <c r="J720" s="3"/>
    </row>
    <row r="721" spans="1:10">
      <c r="A721" t="s">
        <v>3434</v>
      </c>
      <c r="B721" t="s">
        <v>3435</v>
      </c>
      <c r="C721" t="s">
        <v>3436</v>
      </c>
      <c r="D721" t="s">
        <v>3437</v>
      </c>
      <c r="E721" s="2">
        <f t="shared" si="12"/>
        <v>648</v>
      </c>
      <c r="F721" t="s">
        <v>20</v>
      </c>
      <c r="G721" t="s">
        <v>3434</v>
      </c>
      <c r="I721" t="s">
        <v>207</v>
      </c>
      <c r="J721" s="3"/>
    </row>
    <row r="722" spans="1:10">
      <c r="A722" t="s">
        <v>3438</v>
      </c>
      <c r="B722" t="s">
        <v>3439</v>
      </c>
      <c r="C722" t="s">
        <v>3440</v>
      </c>
      <c r="D722" t="s">
        <v>3441</v>
      </c>
      <c r="E722" s="2">
        <f t="shared" si="12"/>
        <v>1045</v>
      </c>
      <c r="F722" t="s">
        <v>20</v>
      </c>
      <c r="G722" t="s">
        <v>3438</v>
      </c>
      <c r="I722" t="s">
        <v>134</v>
      </c>
      <c r="J722" s="3"/>
    </row>
    <row r="723" spans="1:10">
      <c r="A723" t="s">
        <v>3442</v>
      </c>
      <c r="B723" t="s">
        <v>3443</v>
      </c>
      <c r="C723" t="s">
        <v>3444</v>
      </c>
      <c r="D723" t="s">
        <v>3445</v>
      </c>
      <c r="E723" s="2">
        <f t="shared" si="12"/>
        <v>757</v>
      </c>
      <c r="F723" t="s">
        <v>20</v>
      </c>
      <c r="G723" t="s">
        <v>3442</v>
      </c>
      <c r="I723" t="s">
        <v>677</v>
      </c>
      <c r="J723" s="3"/>
    </row>
    <row r="724" spans="1:10">
      <c r="A724" t="s">
        <v>3446</v>
      </c>
      <c r="B724" t="s">
        <v>3447</v>
      </c>
      <c r="C724" t="s">
        <v>3448</v>
      </c>
      <c r="D724" t="s">
        <v>3449</v>
      </c>
      <c r="E724" s="2">
        <f t="shared" si="12"/>
        <v>980</v>
      </c>
      <c r="F724" t="s">
        <v>20</v>
      </c>
      <c r="G724" t="s">
        <v>3446</v>
      </c>
      <c r="I724" t="s">
        <v>3450</v>
      </c>
      <c r="J724" s="3"/>
    </row>
    <row r="725" spans="1:10">
      <c r="A725" t="s">
        <v>3451</v>
      </c>
      <c r="B725" t="s">
        <v>3452</v>
      </c>
      <c r="C725" t="s">
        <v>3453</v>
      </c>
      <c r="D725" t="s">
        <v>3454</v>
      </c>
      <c r="E725" s="2">
        <f t="shared" si="12"/>
        <v>340</v>
      </c>
      <c r="F725" t="s">
        <v>20</v>
      </c>
      <c r="G725" t="s">
        <v>3451</v>
      </c>
      <c r="I725" t="s">
        <v>3455</v>
      </c>
      <c r="J725" s="3"/>
    </row>
    <row r="726" spans="1:10">
      <c r="A726" t="s">
        <v>3456</v>
      </c>
      <c r="B726" t="s">
        <v>3457</v>
      </c>
      <c r="C726" t="s">
        <v>3458</v>
      </c>
      <c r="D726" t="s">
        <v>3459</v>
      </c>
      <c r="E726" s="2">
        <f t="shared" si="12"/>
        <v>539</v>
      </c>
      <c r="F726" t="s">
        <v>20</v>
      </c>
      <c r="G726" t="s">
        <v>3456</v>
      </c>
      <c r="I726" t="s">
        <v>207</v>
      </c>
      <c r="J726" s="3"/>
    </row>
    <row r="727" spans="1:10">
      <c r="A727" t="s">
        <v>3460</v>
      </c>
      <c r="B727" t="s">
        <v>3461</v>
      </c>
      <c r="C727" t="s">
        <v>3462</v>
      </c>
      <c r="D727" t="s">
        <v>3463</v>
      </c>
      <c r="E727" s="2">
        <f t="shared" si="12"/>
        <v>1017</v>
      </c>
      <c r="F727" t="s">
        <v>20</v>
      </c>
      <c r="G727" t="s">
        <v>3460</v>
      </c>
      <c r="I727" t="s">
        <v>134</v>
      </c>
      <c r="J727" s="3"/>
    </row>
    <row r="728" spans="1:10">
      <c r="A728" t="s">
        <v>3464</v>
      </c>
      <c r="B728" t="s">
        <v>3465</v>
      </c>
      <c r="C728" t="s">
        <v>3466</v>
      </c>
      <c r="D728" t="s">
        <v>3467</v>
      </c>
      <c r="E728" s="2">
        <f t="shared" si="12"/>
        <v>675</v>
      </c>
      <c r="F728" t="s">
        <v>20</v>
      </c>
      <c r="G728" t="s">
        <v>3464</v>
      </c>
      <c r="I728" t="s">
        <v>3004</v>
      </c>
      <c r="J728" s="3"/>
    </row>
    <row r="729" spans="1:10">
      <c r="A729" t="s">
        <v>3468</v>
      </c>
      <c r="B729" t="s">
        <v>3469</v>
      </c>
      <c r="C729" t="s">
        <v>3470</v>
      </c>
      <c r="D729" t="s">
        <v>3471</v>
      </c>
      <c r="E729" s="2">
        <f t="shared" si="12"/>
        <v>1345</v>
      </c>
      <c r="F729" t="s">
        <v>20</v>
      </c>
      <c r="G729" t="s">
        <v>3468</v>
      </c>
      <c r="I729" t="s">
        <v>429</v>
      </c>
      <c r="J729" s="3"/>
    </row>
    <row r="730" spans="1:10">
      <c r="A730" t="s">
        <v>3472</v>
      </c>
      <c r="C730" t="s">
        <v>3473</v>
      </c>
      <c r="D730" t="s">
        <v>3474</v>
      </c>
      <c r="E730" s="2">
        <f t="shared" si="12"/>
        <v>661</v>
      </c>
      <c r="F730" t="s">
        <v>20</v>
      </c>
      <c r="G730" t="s">
        <v>3472</v>
      </c>
      <c r="I730" t="s">
        <v>613</v>
      </c>
      <c r="J730" s="3"/>
    </row>
    <row r="731" spans="1:10">
      <c r="A731" t="s">
        <v>3475</v>
      </c>
      <c r="B731" t="s">
        <v>3476</v>
      </c>
      <c r="C731" t="s">
        <v>3477</v>
      </c>
      <c r="D731" t="s">
        <v>3478</v>
      </c>
      <c r="E731" s="2">
        <f t="shared" si="12"/>
        <v>1113</v>
      </c>
      <c r="F731" t="s">
        <v>20</v>
      </c>
      <c r="G731" t="s">
        <v>3475</v>
      </c>
      <c r="I731" t="s">
        <v>3479</v>
      </c>
      <c r="J731" s="3"/>
    </row>
    <row r="732" spans="1:10">
      <c r="A732" t="s">
        <v>3480</v>
      </c>
      <c r="B732" t="s">
        <v>3481</v>
      </c>
      <c r="C732" t="s">
        <v>3482</v>
      </c>
      <c r="D732" t="s">
        <v>3483</v>
      </c>
      <c r="E732" s="2">
        <f t="shared" si="12"/>
        <v>464</v>
      </c>
      <c r="F732" t="s">
        <v>20</v>
      </c>
      <c r="G732" t="s">
        <v>3480</v>
      </c>
      <c r="I732" t="s">
        <v>3484</v>
      </c>
      <c r="J732" s="3"/>
    </row>
    <row r="733" spans="1:10">
      <c r="A733" t="s">
        <v>3485</v>
      </c>
      <c r="B733" t="s">
        <v>3486</v>
      </c>
      <c r="C733" t="s">
        <v>3487</v>
      </c>
      <c r="D733" t="s">
        <v>3488</v>
      </c>
      <c r="E733" s="2">
        <f t="shared" si="12"/>
        <v>920</v>
      </c>
      <c r="F733" t="s">
        <v>20</v>
      </c>
      <c r="G733" t="s">
        <v>3485</v>
      </c>
      <c r="H733" t="s">
        <v>682</v>
      </c>
      <c r="I733" t="s">
        <v>683</v>
      </c>
      <c r="J733" s="3"/>
    </row>
    <row r="734" spans="1:10">
      <c r="A734" t="s">
        <v>3489</v>
      </c>
      <c r="B734" t="s">
        <v>3490</v>
      </c>
      <c r="C734" t="s">
        <v>3491</v>
      </c>
      <c r="D734" t="s">
        <v>3492</v>
      </c>
      <c r="E734" s="2">
        <f t="shared" si="12"/>
        <v>800</v>
      </c>
      <c r="F734" t="s">
        <v>20</v>
      </c>
      <c r="G734" t="s">
        <v>3489</v>
      </c>
      <c r="I734" t="s">
        <v>3493</v>
      </c>
      <c r="J734" s="3"/>
    </row>
    <row r="735" spans="1:10">
      <c r="A735" t="s">
        <v>3494</v>
      </c>
      <c r="B735" t="s">
        <v>3495</v>
      </c>
      <c r="C735" t="s">
        <v>3496</v>
      </c>
      <c r="D735" t="s">
        <v>3497</v>
      </c>
      <c r="E735" s="2">
        <f t="shared" si="12"/>
        <v>760</v>
      </c>
      <c r="F735" t="s">
        <v>20</v>
      </c>
      <c r="G735" t="s">
        <v>3494</v>
      </c>
      <c r="H735" t="s">
        <v>682</v>
      </c>
      <c r="I735" t="s">
        <v>683</v>
      </c>
      <c r="J735" s="3"/>
    </row>
    <row r="736" spans="1:10">
      <c r="A736" t="s">
        <v>3498</v>
      </c>
      <c r="B736" t="s">
        <v>3499</v>
      </c>
      <c r="C736" t="s">
        <v>3500</v>
      </c>
      <c r="D736" t="s">
        <v>3501</v>
      </c>
      <c r="E736" s="2">
        <f t="shared" si="12"/>
        <v>738</v>
      </c>
      <c r="F736" t="s">
        <v>20</v>
      </c>
      <c r="G736" t="s">
        <v>3498</v>
      </c>
      <c r="H736" t="s">
        <v>682</v>
      </c>
      <c r="I736" t="s">
        <v>683</v>
      </c>
      <c r="J736" s="3"/>
    </row>
    <row r="737" spans="1:10">
      <c r="A737" t="s">
        <v>3502</v>
      </c>
      <c r="B737" t="s">
        <v>3503</v>
      </c>
      <c r="C737" t="s">
        <v>3504</v>
      </c>
      <c r="D737" t="s">
        <v>3505</v>
      </c>
      <c r="E737" s="2">
        <f t="shared" si="12"/>
        <v>1155</v>
      </c>
      <c r="F737" t="s">
        <v>13</v>
      </c>
      <c r="G737" t="s">
        <v>3502</v>
      </c>
      <c r="I737" t="s">
        <v>3506</v>
      </c>
      <c r="J737" s="3"/>
    </row>
    <row r="738" spans="1:10">
      <c r="A738" t="s">
        <v>3507</v>
      </c>
      <c r="B738" t="s">
        <v>3508</v>
      </c>
      <c r="C738" t="s">
        <v>3509</v>
      </c>
      <c r="D738" t="s">
        <v>3510</v>
      </c>
      <c r="E738" s="2">
        <f t="shared" si="12"/>
        <v>393</v>
      </c>
      <c r="F738" t="s">
        <v>20</v>
      </c>
      <c r="G738" t="s">
        <v>3507</v>
      </c>
      <c r="I738" t="s">
        <v>3511</v>
      </c>
      <c r="J738" s="3"/>
    </row>
    <row r="739" spans="1:10">
      <c r="A739" t="s">
        <v>3512</v>
      </c>
      <c r="B739" t="s">
        <v>3513</v>
      </c>
      <c r="C739" t="s">
        <v>3514</v>
      </c>
      <c r="D739" t="s">
        <v>3515</v>
      </c>
      <c r="E739" s="2">
        <f t="shared" si="12"/>
        <v>423</v>
      </c>
      <c r="F739" t="s">
        <v>20</v>
      </c>
      <c r="G739" t="s">
        <v>3512</v>
      </c>
      <c r="I739" t="s">
        <v>796</v>
      </c>
      <c r="J739" s="3"/>
    </row>
    <row r="740" spans="1:10">
      <c r="A740" t="s">
        <v>3516</v>
      </c>
      <c r="B740" t="s">
        <v>3517</v>
      </c>
      <c r="C740" t="s">
        <v>3518</v>
      </c>
      <c r="D740" t="s">
        <v>3519</v>
      </c>
      <c r="E740" s="2">
        <f t="shared" ref="E740:E803" si="13">((D740-C740)+1)/3-1</f>
        <v>390</v>
      </c>
      <c r="F740" t="s">
        <v>13</v>
      </c>
      <c r="G740" t="s">
        <v>3516</v>
      </c>
      <c r="I740" t="s">
        <v>986</v>
      </c>
      <c r="J740" s="3"/>
    </row>
    <row r="741" spans="1:10">
      <c r="A741" t="s">
        <v>3520</v>
      </c>
      <c r="B741" t="s">
        <v>3521</v>
      </c>
      <c r="C741" t="s">
        <v>3522</v>
      </c>
      <c r="D741" t="s">
        <v>3523</v>
      </c>
      <c r="E741" s="2">
        <f t="shared" si="13"/>
        <v>251</v>
      </c>
      <c r="F741" t="s">
        <v>13</v>
      </c>
      <c r="G741" t="s">
        <v>3520</v>
      </c>
      <c r="I741" t="s">
        <v>3524</v>
      </c>
      <c r="J741" s="3"/>
    </row>
    <row r="742" spans="1:10">
      <c r="A742" t="s">
        <v>3525</v>
      </c>
      <c r="B742" t="s">
        <v>3526</v>
      </c>
      <c r="C742" t="s">
        <v>3527</v>
      </c>
      <c r="D742" t="s">
        <v>3528</v>
      </c>
      <c r="E742" s="2">
        <f t="shared" si="13"/>
        <v>1113</v>
      </c>
      <c r="F742" t="s">
        <v>13</v>
      </c>
      <c r="G742" t="s">
        <v>3525</v>
      </c>
      <c r="I742" t="s">
        <v>134</v>
      </c>
      <c r="J742" s="3"/>
    </row>
    <row r="743" spans="1:10">
      <c r="A743" t="s">
        <v>3529</v>
      </c>
      <c r="B743" t="s">
        <v>3530</v>
      </c>
      <c r="C743" t="s">
        <v>3531</v>
      </c>
      <c r="D743" t="s">
        <v>3532</v>
      </c>
      <c r="E743" s="2">
        <f t="shared" si="13"/>
        <v>521</v>
      </c>
      <c r="F743" t="s">
        <v>13</v>
      </c>
      <c r="G743" t="s">
        <v>3529</v>
      </c>
      <c r="I743" t="s">
        <v>207</v>
      </c>
      <c r="J743" s="3"/>
    </row>
    <row r="744" spans="1:10">
      <c r="A744" t="s">
        <v>3533</v>
      </c>
      <c r="B744" t="s">
        <v>3534</v>
      </c>
      <c r="C744" t="s">
        <v>3535</v>
      </c>
      <c r="D744" t="s">
        <v>3536</v>
      </c>
      <c r="E744" s="2">
        <f t="shared" si="13"/>
        <v>90</v>
      </c>
      <c r="F744" t="s">
        <v>13</v>
      </c>
      <c r="G744" t="s">
        <v>3533</v>
      </c>
      <c r="I744" t="s">
        <v>65</v>
      </c>
      <c r="J744" s="3"/>
    </row>
    <row r="745" spans="1:10">
      <c r="A745" t="s">
        <v>3537</v>
      </c>
      <c r="B745" t="s">
        <v>3538</v>
      </c>
      <c r="C745" t="s">
        <v>3539</v>
      </c>
      <c r="D745" t="s">
        <v>3540</v>
      </c>
      <c r="E745" s="2">
        <f t="shared" si="13"/>
        <v>387</v>
      </c>
      <c r="F745" t="s">
        <v>13</v>
      </c>
      <c r="G745" t="s">
        <v>3537</v>
      </c>
      <c r="I745" t="s">
        <v>3541</v>
      </c>
      <c r="J745" s="3"/>
    </row>
    <row r="746" spans="1:10">
      <c r="A746" t="s">
        <v>3542</v>
      </c>
      <c r="B746" t="s">
        <v>3543</v>
      </c>
      <c r="C746" t="s">
        <v>3544</v>
      </c>
      <c r="D746" t="s">
        <v>3545</v>
      </c>
      <c r="E746" s="2">
        <f t="shared" si="13"/>
        <v>242</v>
      </c>
      <c r="F746" t="s">
        <v>13</v>
      </c>
      <c r="G746" t="s">
        <v>3542</v>
      </c>
      <c r="I746" t="s">
        <v>367</v>
      </c>
      <c r="J746" s="3"/>
    </row>
    <row r="747" spans="1:10">
      <c r="A747" t="s">
        <v>3546</v>
      </c>
      <c r="B747" t="s">
        <v>3547</v>
      </c>
      <c r="C747" t="s">
        <v>3548</v>
      </c>
      <c r="D747" t="s">
        <v>3549</v>
      </c>
      <c r="E747" s="2">
        <f t="shared" si="13"/>
        <v>147</v>
      </c>
      <c r="F747" t="s">
        <v>20</v>
      </c>
      <c r="G747" t="s">
        <v>3546</v>
      </c>
      <c r="I747" t="s">
        <v>3550</v>
      </c>
      <c r="J747" s="3"/>
    </row>
    <row r="748" spans="1:10">
      <c r="A748" t="s">
        <v>3551</v>
      </c>
      <c r="B748" t="s">
        <v>3552</v>
      </c>
      <c r="C748" t="s">
        <v>3553</v>
      </c>
      <c r="D748" t="s">
        <v>3554</v>
      </c>
      <c r="E748" s="2">
        <f t="shared" si="13"/>
        <v>116</v>
      </c>
      <c r="F748" t="s">
        <v>13</v>
      </c>
      <c r="G748" t="s">
        <v>3551</v>
      </c>
      <c r="I748" t="s">
        <v>1689</v>
      </c>
      <c r="J748" s="3"/>
    </row>
    <row r="749" spans="1:10">
      <c r="A749" t="s">
        <v>3555</v>
      </c>
      <c r="B749" t="s">
        <v>3556</v>
      </c>
      <c r="C749" t="s">
        <v>3557</v>
      </c>
      <c r="D749" t="s">
        <v>3558</v>
      </c>
      <c r="E749" s="2">
        <f t="shared" si="13"/>
        <v>334</v>
      </c>
      <c r="F749" t="s">
        <v>13</v>
      </c>
      <c r="G749" t="s">
        <v>3555</v>
      </c>
      <c r="I749" t="s">
        <v>971</v>
      </c>
      <c r="J749" s="3"/>
    </row>
    <row r="750" spans="1:10">
      <c r="A750" t="s">
        <v>3559</v>
      </c>
      <c r="B750" t="s">
        <v>3560</v>
      </c>
      <c r="C750" t="s">
        <v>3561</v>
      </c>
      <c r="D750" t="s">
        <v>3562</v>
      </c>
      <c r="E750" s="2">
        <f t="shared" si="13"/>
        <v>425</v>
      </c>
      <c r="F750" t="s">
        <v>13</v>
      </c>
      <c r="G750" t="s">
        <v>3559</v>
      </c>
      <c r="I750" t="s">
        <v>3563</v>
      </c>
      <c r="J750" s="3"/>
    </row>
    <row r="751" spans="1:10">
      <c r="A751" t="s">
        <v>3564</v>
      </c>
      <c r="B751" t="s">
        <v>3565</v>
      </c>
      <c r="C751" t="s">
        <v>3566</v>
      </c>
      <c r="D751" t="s">
        <v>3567</v>
      </c>
      <c r="E751" s="2">
        <f t="shared" si="13"/>
        <v>242</v>
      </c>
      <c r="F751" t="s">
        <v>13</v>
      </c>
      <c r="G751" t="s">
        <v>3564</v>
      </c>
      <c r="I751" t="s">
        <v>3568</v>
      </c>
      <c r="J751" s="3"/>
    </row>
    <row r="752" spans="1:10">
      <c r="A752" t="s">
        <v>3569</v>
      </c>
      <c r="C752" t="s">
        <v>3570</v>
      </c>
      <c r="D752" t="s">
        <v>3571</v>
      </c>
      <c r="E752" s="2">
        <f t="shared" si="13"/>
        <v>164</v>
      </c>
      <c r="F752" t="s">
        <v>13</v>
      </c>
      <c r="G752" t="s">
        <v>3569</v>
      </c>
      <c r="I752" t="s">
        <v>3572</v>
      </c>
      <c r="J752" s="3"/>
    </row>
    <row r="753" spans="1:10">
      <c r="A753" t="s">
        <v>3573</v>
      </c>
      <c r="B753" t="s">
        <v>3574</v>
      </c>
      <c r="C753" t="s">
        <v>3575</v>
      </c>
      <c r="D753" t="s">
        <v>3576</v>
      </c>
      <c r="E753" s="2">
        <f t="shared" si="13"/>
        <v>170</v>
      </c>
      <c r="F753" t="s">
        <v>13</v>
      </c>
      <c r="G753" t="s">
        <v>3573</v>
      </c>
      <c r="I753" t="s">
        <v>3577</v>
      </c>
      <c r="J753" s="3"/>
    </row>
    <row r="754" spans="1:10">
      <c r="A754" t="s">
        <v>3578</v>
      </c>
      <c r="B754" t="s">
        <v>3579</v>
      </c>
      <c r="C754" t="s">
        <v>3580</v>
      </c>
      <c r="D754" t="s">
        <v>3581</v>
      </c>
      <c r="E754" s="2">
        <f t="shared" si="13"/>
        <v>176</v>
      </c>
      <c r="F754" t="s">
        <v>13</v>
      </c>
      <c r="G754" t="s">
        <v>3578</v>
      </c>
      <c r="I754" t="s">
        <v>65</v>
      </c>
      <c r="J754" s="3"/>
    </row>
    <row r="755" spans="1:10">
      <c r="A755" t="s">
        <v>3582</v>
      </c>
      <c r="B755" t="s">
        <v>3583</v>
      </c>
      <c r="C755" t="s">
        <v>3584</v>
      </c>
      <c r="D755" t="s">
        <v>3585</v>
      </c>
      <c r="E755" s="2">
        <f t="shared" si="13"/>
        <v>152</v>
      </c>
      <c r="F755" t="s">
        <v>13</v>
      </c>
      <c r="G755" t="s">
        <v>3582</v>
      </c>
      <c r="I755" t="s">
        <v>3572</v>
      </c>
      <c r="J755" s="3"/>
    </row>
    <row r="756" spans="1:10">
      <c r="A756" t="s">
        <v>3586</v>
      </c>
      <c r="B756" t="s">
        <v>3587</v>
      </c>
      <c r="C756" t="s">
        <v>3588</v>
      </c>
      <c r="D756" t="s">
        <v>3589</v>
      </c>
      <c r="E756" s="2">
        <f t="shared" si="13"/>
        <v>223</v>
      </c>
      <c r="F756" t="s">
        <v>20</v>
      </c>
      <c r="G756" t="s">
        <v>3586</v>
      </c>
      <c r="I756" t="s">
        <v>65</v>
      </c>
      <c r="J756" s="3"/>
    </row>
    <row r="757" spans="1:10">
      <c r="A757" t="s">
        <v>3590</v>
      </c>
      <c r="B757" t="s">
        <v>3591</v>
      </c>
      <c r="C757" t="s">
        <v>3592</v>
      </c>
      <c r="D757" t="s">
        <v>3593</v>
      </c>
      <c r="E757" s="2">
        <f t="shared" si="13"/>
        <v>599</v>
      </c>
      <c r="F757" t="s">
        <v>13</v>
      </c>
      <c r="G757" t="s">
        <v>3590</v>
      </c>
      <c r="I757" t="s">
        <v>3594</v>
      </c>
      <c r="J757" s="3"/>
    </row>
    <row r="758" spans="1:10">
      <c r="A758" t="s">
        <v>3595</v>
      </c>
      <c r="B758" t="s">
        <v>3596</v>
      </c>
      <c r="C758" t="s">
        <v>3597</v>
      </c>
      <c r="D758" t="s">
        <v>3598</v>
      </c>
      <c r="E758" s="2">
        <f t="shared" si="13"/>
        <v>179</v>
      </c>
      <c r="F758" t="s">
        <v>20</v>
      </c>
      <c r="G758" t="s">
        <v>3595</v>
      </c>
      <c r="I758" t="s">
        <v>65</v>
      </c>
      <c r="J758" s="3"/>
    </row>
    <row r="759" spans="1:10">
      <c r="A759" t="s">
        <v>3599</v>
      </c>
      <c r="B759" t="s">
        <v>3600</v>
      </c>
      <c r="C759" t="s">
        <v>3601</v>
      </c>
      <c r="D759" t="s">
        <v>3602</v>
      </c>
      <c r="E759" s="2">
        <f t="shared" si="13"/>
        <v>141</v>
      </c>
      <c r="F759" t="s">
        <v>20</v>
      </c>
      <c r="G759" t="s">
        <v>3599</v>
      </c>
      <c r="I759" t="s">
        <v>65</v>
      </c>
      <c r="J759" s="3"/>
    </row>
    <row r="760" spans="1:10">
      <c r="A760" t="s">
        <v>3603</v>
      </c>
      <c r="B760" t="s">
        <v>3604</v>
      </c>
      <c r="C760" t="s">
        <v>3605</v>
      </c>
      <c r="D760" t="s">
        <v>3606</v>
      </c>
      <c r="E760" s="2">
        <f t="shared" si="13"/>
        <v>162</v>
      </c>
      <c r="F760" t="s">
        <v>20</v>
      </c>
      <c r="G760" t="s">
        <v>3607</v>
      </c>
      <c r="I760" t="s">
        <v>3608</v>
      </c>
      <c r="J760" s="3"/>
    </row>
    <row r="761" spans="1:10">
      <c r="A761" t="s">
        <v>3609</v>
      </c>
      <c r="B761" t="s">
        <v>3610</v>
      </c>
      <c r="C761" t="s">
        <v>3611</v>
      </c>
      <c r="D761" t="s">
        <v>3612</v>
      </c>
      <c r="E761" s="2">
        <f t="shared" si="13"/>
        <v>330</v>
      </c>
      <c r="F761" t="s">
        <v>20</v>
      </c>
      <c r="G761" t="s">
        <v>3609</v>
      </c>
      <c r="H761" t="s">
        <v>3613</v>
      </c>
      <c r="I761" t="s">
        <v>3614</v>
      </c>
      <c r="J761" s="3"/>
    </row>
    <row r="762" spans="1:10">
      <c r="A762" t="s">
        <v>3615</v>
      </c>
      <c r="B762" t="s">
        <v>3616</v>
      </c>
      <c r="C762" t="s">
        <v>3617</v>
      </c>
      <c r="D762" t="s">
        <v>3618</v>
      </c>
      <c r="E762" s="2">
        <f t="shared" si="13"/>
        <v>201</v>
      </c>
      <c r="F762" t="s">
        <v>20</v>
      </c>
      <c r="G762" t="s">
        <v>3619</v>
      </c>
      <c r="I762" t="s">
        <v>3620</v>
      </c>
      <c r="J762" s="3"/>
    </row>
    <row r="763" spans="1:10">
      <c r="A763" t="s">
        <v>3621</v>
      </c>
      <c r="B763" t="s">
        <v>3622</v>
      </c>
      <c r="C763" t="s">
        <v>3623</v>
      </c>
      <c r="D763" t="s">
        <v>3624</v>
      </c>
      <c r="E763" s="2">
        <f t="shared" si="13"/>
        <v>129</v>
      </c>
      <c r="F763" t="s">
        <v>20</v>
      </c>
      <c r="G763" t="s">
        <v>3625</v>
      </c>
      <c r="I763" t="s">
        <v>3626</v>
      </c>
      <c r="J763" s="3"/>
    </row>
    <row r="764" spans="1:10">
      <c r="A764" t="s">
        <v>3627</v>
      </c>
      <c r="B764" t="s">
        <v>3628</v>
      </c>
      <c r="C764" t="s">
        <v>3629</v>
      </c>
      <c r="D764" t="s">
        <v>3630</v>
      </c>
      <c r="E764" s="2">
        <f t="shared" si="13"/>
        <v>126</v>
      </c>
      <c r="F764" t="s">
        <v>20</v>
      </c>
      <c r="G764" t="s">
        <v>3631</v>
      </c>
      <c r="I764" t="s">
        <v>3632</v>
      </c>
      <c r="J764" s="3"/>
    </row>
    <row r="765" spans="1:10">
      <c r="A765" t="s">
        <v>3633</v>
      </c>
      <c r="C765" t="s">
        <v>3634</v>
      </c>
      <c r="D765" t="s">
        <v>3635</v>
      </c>
      <c r="E765" s="2">
        <f t="shared" si="13"/>
        <v>38</v>
      </c>
      <c r="F765" t="s">
        <v>20</v>
      </c>
      <c r="G765" t="s">
        <v>3636</v>
      </c>
      <c r="I765" t="s">
        <v>3637</v>
      </c>
      <c r="J765" s="3"/>
    </row>
    <row r="766" spans="1:10">
      <c r="A766" t="s">
        <v>3638</v>
      </c>
      <c r="B766" t="s">
        <v>3639</v>
      </c>
      <c r="C766" t="s">
        <v>3640</v>
      </c>
      <c r="D766" t="s">
        <v>3641</v>
      </c>
      <c r="E766" s="2">
        <f t="shared" si="13"/>
        <v>72</v>
      </c>
      <c r="F766" t="s">
        <v>20</v>
      </c>
      <c r="G766" t="s">
        <v>3642</v>
      </c>
      <c r="I766" t="s">
        <v>3643</v>
      </c>
      <c r="J766" s="3"/>
    </row>
    <row r="767" spans="1:10">
      <c r="A767" t="s">
        <v>3644</v>
      </c>
      <c r="B767" t="s">
        <v>3645</v>
      </c>
      <c r="C767" t="s">
        <v>3646</v>
      </c>
      <c r="D767" t="s">
        <v>3647</v>
      </c>
      <c r="E767" s="2">
        <f t="shared" si="13"/>
        <v>265</v>
      </c>
      <c r="F767" t="s">
        <v>20</v>
      </c>
      <c r="G767" t="s">
        <v>3648</v>
      </c>
      <c r="H767" t="s">
        <v>3649</v>
      </c>
      <c r="I767" t="s">
        <v>3650</v>
      </c>
      <c r="J767" s="3"/>
    </row>
    <row r="768" spans="1:10">
      <c r="A768" t="s">
        <v>3651</v>
      </c>
      <c r="B768" t="s">
        <v>3652</v>
      </c>
      <c r="C768" t="s">
        <v>3653</v>
      </c>
      <c r="D768" t="s">
        <v>3654</v>
      </c>
      <c r="E768" s="2">
        <f t="shared" si="13"/>
        <v>448</v>
      </c>
      <c r="F768" t="s">
        <v>20</v>
      </c>
      <c r="G768" t="s">
        <v>3655</v>
      </c>
      <c r="I768" t="s">
        <v>3656</v>
      </c>
      <c r="J768" s="3"/>
    </row>
    <row r="769" spans="1:10">
      <c r="A769" t="s">
        <v>3657</v>
      </c>
      <c r="B769" t="s">
        <v>3658</v>
      </c>
      <c r="C769" t="s">
        <v>3659</v>
      </c>
      <c r="D769" t="s">
        <v>3660</v>
      </c>
      <c r="E769" s="2">
        <f t="shared" si="13"/>
        <v>148</v>
      </c>
      <c r="F769" t="s">
        <v>20</v>
      </c>
      <c r="G769" t="s">
        <v>3661</v>
      </c>
      <c r="I769" t="s">
        <v>3662</v>
      </c>
      <c r="J769" s="3"/>
    </row>
    <row r="770" spans="1:10">
      <c r="A770" t="s">
        <v>3663</v>
      </c>
      <c r="B770" t="s">
        <v>3664</v>
      </c>
      <c r="C770" t="s">
        <v>3665</v>
      </c>
      <c r="D770" t="s">
        <v>3666</v>
      </c>
      <c r="E770" s="2">
        <f t="shared" si="13"/>
        <v>58</v>
      </c>
      <c r="F770" t="s">
        <v>20</v>
      </c>
      <c r="G770" t="s">
        <v>3667</v>
      </c>
      <c r="I770" t="s">
        <v>3668</v>
      </c>
      <c r="J770" s="3"/>
    </row>
    <row r="771" spans="1:10">
      <c r="A771" t="s">
        <v>3669</v>
      </c>
      <c r="B771" t="s">
        <v>3670</v>
      </c>
      <c r="C771" t="s">
        <v>3671</v>
      </c>
      <c r="D771" t="s">
        <v>3672</v>
      </c>
      <c r="E771" s="2">
        <f t="shared" si="13"/>
        <v>171</v>
      </c>
      <c r="F771" t="s">
        <v>20</v>
      </c>
      <c r="G771" t="s">
        <v>3673</v>
      </c>
      <c r="I771" t="s">
        <v>3674</v>
      </c>
      <c r="J771" s="3"/>
    </row>
    <row r="772" spans="1:10">
      <c r="A772" t="s">
        <v>3675</v>
      </c>
      <c r="B772" t="s">
        <v>3676</v>
      </c>
      <c r="C772" t="s">
        <v>3677</v>
      </c>
      <c r="D772" t="s">
        <v>3678</v>
      </c>
      <c r="E772" s="2">
        <f t="shared" si="13"/>
        <v>113</v>
      </c>
      <c r="F772" t="s">
        <v>20</v>
      </c>
      <c r="G772" t="s">
        <v>3679</v>
      </c>
      <c r="I772" t="s">
        <v>3680</v>
      </c>
      <c r="J772" s="3"/>
    </row>
    <row r="773" spans="1:10">
      <c r="A773" t="s">
        <v>3681</v>
      </c>
      <c r="B773" t="s">
        <v>3682</v>
      </c>
      <c r="C773" t="s">
        <v>3683</v>
      </c>
      <c r="D773" t="s">
        <v>3684</v>
      </c>
      <c r="E773" s="2">
        <f t="shared" si="13"/>
        <v>189</v>
      </c>
      <c r="F773" t="s">
        <v>20</v>
      </c>
      <c r="G773" t="s">
        <v>3685</v>
      </c>
      <c r="I773" t="s">
        <v>3686</v>
      </c>
      <c r="J773" s="3"/>
    </row>
    <row r="774" spans="1:10">
      <c r="A774" t="s">
        <v>3687</v>
      </c>
      <c r="B774" t="s">
        <v>3688</v>
      </c>
      <c r="C774" t="s">
        <v>3689</v>
      </c>
      <c r="D774" t="s">
        <v>3690</v>
      </c>
      <c r="E774" s="2">
        <f t="shared" si="13"/>
        <v>131</v>
      </c>
      <c r="F774" t="s">
        <v>20</v>
      </c>
      <c r="G774" t="s">
        <v>3691</v>
      </c>
      <c r="I774" t="s">
        <v>3692</v>
      </c>
      <c r="J774" s="3"/>
    </row>
    <row r="775" spans="1:10">
      <c r="A775" t="s">
        <v>3693</v>
      </c>
      <c r="B775" t="s">
        <v>3694</v>
      </c>
      <c r="C775" t="s">
        <v>3695</v>
      </c>
      <c r="D775" t="s">
        <v>3696</v>
      </c>
      <c r="E775" s="2">
        <f t="shared" si="13"/>
        <v>99</v>
      </c>
      <c r="F775" t="s">
        <v>20</v>
      </c>
      <c r="G775" t="s">
        <v>3697</v>
      </c>
      <c r="I775" t="s">
        <v>3698</v>
      </c>
      <c r="J775" s="3"/>
    </row>
    <row r="776" spans="1:10">
      <c r="A776" t="s">
        <v>3699</v>
      </c>
      <c r="B776" t="s">
        <v>3700</v>
      </c>
      <c r="C776" t="s">
        <v>3701</v>
      </c>
      <c r="D776" t="s">
        <v>3702</v>
      </c>
      <c r="E776" s="2">
        <f t="shared" si="13"/>
        <v>185</v>
      </c>
      <c r="F776" t="s">
        <v>20</v>
      </c>
      <c r="G776" t="s">
        <v>3703</v>
      </c>
      <c r="I776" t="s">
        <v>3704</v>
      </c>
      <c r="J776" s="3"/>
    </row>
    <row r="777" spans="1:10">
      <c r="A777" t="s">
        <v>3705</v>
      </c>
      <c r="B777" t="s">
        <v>3706</v>
      </c>
      <c r="C777" t="s">
        <v>3707</v>
      </c>
      <c r="D777" t="s">
        <v>3708</v>
      </c>
      <c r="E777" s="2">
        <f t="shared" si="13"/>
        <v>107</v>
      </c>
      <c r="F777" t="s">
        <v>20</v>
      </c>
      <c r="G777" t="s">
        <v>3709</v>
      </c>
      <c r="I777" t="s">
        <v>3710</v>
      </c>
      <c r="J777" s="3"/>
    </row>
    <row r="778" spans="1:10">
      <c r="A778" t="s">
        <v>3711</v>
      </c>
      <c r="B778" t="s">
        <v>3712</v>
      </c>
      <c r="C778" t="s">
        <v>3713</v>
      </c>
      <c r="D778" t="s">
        <v>3714</v>
      </c>
      <c r="E778" s="2">
        <f t="shared" si="13"/>
        <v>121</v>
      </c>
      <c r="F778" t="s">
        <v>20</v>
      </c>
      <c r="G778" t="s">
        <v>3715</v>
      </c>
      <c r="I778" t="s">
        <v>3716</v>
      </c>
      <c r="J778" s="3"/>
    </row>
    <row r="779" spans="1:10">
      <c r="A779" t="s">
        <v>3717</v>
      </c>
      <c r="B779" t="s">
        <v>3718</v>
      </c>
      <c r="C779" t="s">
        <v>3719</v>
      </c>
      <c r="D779" t="s">
        <v>3720</v>
      </c>
      <c r="E779" s="2">
        <f t="shared" si="13"/>
        <v>85</v>
      </c>
      <c r="F779" t="s">
        <v>20</v>
      </c>
      <c r="G779" t="s">
        <v>3721</v>
      </c>
      <c r="I779" t="s">
        <v>3722</v>
      </c>
      <c r="J779" s="3"/>
    </row>
    <row r="780" spans="1:10">
      <c r="A780" t="s">
        <v>3723</v>
      </c>
      <c r="B780" t="s">
        <v>3724</v>
      </c>
      <c r="C780" t="s">
        <v>3725</v>
      </c>
      <c r="D780" t="s">
        <v>3726</v>
      </c>
      <c r="E780" s="2">
        <f t="shared" si="13"/>
        <v>64</v>
      </c>
      <c r="F780" t="s">
        <v>20</v>
      </c>
      <c r="G780" t="s">
        <v>3727</v>
      </c>
      <c r="I780" t="s">
        <v>3728</v>
      </c>
      <c r="J780" s="3"/>
    </row>
    <row r="781" spans="1:10">
      <c r="A781" t="s">
        <v>3729</v>
      </c>
      <c r="B781" t="s">
        <v>3730</v>
      </c>
      <c r="C781" t="s">
        <v>3731</v>
      </c>
      <c r="D781" t="s">
        <v>3732</v>
      </c>
      <c r="E781" s="2">
        <f t="shared" si="13"/>
        <v>144</v>
      </c>
      <c r="F781" t="s">
        <v>20</v>
      </c>
      <c r="G781" t="s">
        <v>3733</v>
      </c>
      <c r="I781" t="s">
        <v>3734</v>
      </c>
      <c r="J781" s="3"/>
    </row>
    <row r="782" spans="1:10">
      <c r="A782" t="s">
        <v>3735</v>
      </c>
      <c r="B782" t="s">
        <v>3736</v>
      </c>
      <c r="C782" t="s">
        <v>3737</v>
      </c>
      <c r="D782" t="s">
        <v>3738</v>
      </c>
      <c r="E782" s="2">
        <f t="shared" si="13"/>
        <v>243</v>
      </c>
      <c r="F782" t="s">
        <v>20</v>
      </c>
      <c r="G782" t="s">
        <v>3739</v>
      </c>
      <c r="I782" t="s">
        <v>3740</v>
      </c>
      <c r="J782" s="3"/>
    </row>
    <row r="783" spans="1:10">
      <c r="A783" t="s">
        <v>3741</v>
      </c>
      <c r="B783" t="s">
        <v>3742</v>
      </c>
      <c r="C783" t="s">
        <v>3743</v>
      </c>
      <c r="D783" t="s">
        <v>3744</v>
      </c>
      <c r="E783" s="2">
        <f t="shared" si="13"/>
        <v>136</v>
      </c>
      <c r="F783" t="s">
        <v>20</v>
      </c>
      <c r="G783" t="s">
        <v>3745</v>
      </c>
      <c r="I783" t="s">
        <v>3746</v>
      </c>
      <c r="J783" s="3"/>
    </row>
    <row r="784" spans="1:10">
      <c r="A784" t="s">
        <v>3747</v>
      </c>
      <c r="B784" t="s">
        <v>3748</v>
      </c>
      <c r="C784" t="s">
        <v>3749</v>
      </c>
      <c r="D784" t="s">
        <v>3750</v>
      </c>
      <c r="E784" s="2">
        <f t="shared" si="13"/>
        <v>89</v>
      </c>
      <c r="F784" t="s">
        <v>20</v>
      </c>
      <c r="G784" t="s">
        <v>3751</v>
      </c>
      <c r="I784" t="s">
        <v>3752</v>
      </c>
      <c r="J784" s="3"/>
    </row>
    <row r="785" spans="1:10">
      <c r="A785" t="s">
        <v>3753</v>
      </c>
      <c r="B785" t="s">
        <v>3754</v>
      </c>
      <c r="C785" t="s">
        <v>3755</v>
      </c>
      <c r="D785" t="s">
        <v>3756</v>
      </c>
      <c r="E785" s="2">
        <f t="shared" si="13"/>
        <v>273</v>
      </c>
      <c r="F785" t="s">
        <v>20</v>
      </c>
      <c r="G785" t="s">
        <v>3757</v>
      </c>
      <c r="I785" t="s">
        <v>3758</v>
      </c>
      <c r="J785" s="3"/>
    </row>
    <row r="786" spans="1:10">
      <c r="A786" t="s">
        <v>3759</v>
      </c>
      <c r="B786" t="s">
        <v>3760</v>
      </c>
      <c r="C786" t="s">
        <v>3761</v>
      </c>
      <c r="D786" t="s">
        <v>3762</v>
      </c>
      <c r="E786" s="2">
        <f t="shared" si="13"/>
        <v>96</v>
      </c>
      <c r="F786" t="s">
        <v>20</v>
      </c>
      <c r="G786" t="s">
        <v>3763</v>
      </c>
      <c r="I786" t="s">
        <v>3764</v>
      </c>
      <c r="J786" s="3"/>
    </row>
    <row r="787" spans="1:10">
      <c r="A787" t="s">
        <v>3765</v>
      </c>
      <c r="B787" t="s">
        <v>3766</v>
      </c>
      <c r="C787" t="s">
        <v>3767</v>
      </c>
      <c r="D787" t="s">
        <v>3768</v>
      </c>
      <c r="E787" s="2">
        <f t="shared" si="13"/>
        <v>208</v>
      </c>
      <c r="F787" t="s">
        <v>20</v>
      </c>
      <c r="G787" t="s">
        <v>3769</v>
      </c>
      <c r="I787" t="s">
        <v>3770</v>
      </c>
      <c r="J787" s="3"/>
    </row>
    <row r="788" spans="1:10">
      <c r="A788" t="s">
        <v>3771</v>
      </c>
      <c r="B788" t="s">
        <v>3772</v>
      </c>
      <c r="C788" t="s">
        <v>3773</v>
      </c>
      <c r="D788" t="s">
        <v>3774</v>
      </c>
      <c r="E788" s="2">
        <f t="shared" si="13"/>
        <v>205</v>
      </c>
      <c r="F788" t="s">
        <v>20</v>
      </c>
      <c r="G788" t="s">
        <v>3775</v>
      </c>
      <c r="I788" t="s">
        <v>3776</v>
      </c>
      <c r="J788" s="3"/>
    </row>
    <row r="789" spans="1:10">
      <c r="A789" t="s">
        <v>3777</v>
      </c>
      <c r="B789" t="s">
        <v>3778</v>
      </c>
      <c r="C789" t="s">
        <v>3779</v>
      </c>
      <c r="D789" t="s">
        <v>3780</v>
      </c>
      <c r="E789" s="2">
        <f t="shared" si="13"/>
        <v>101</v>
      </c>
      <c r="F789" t="s">
        <v>20</v>
      </c>
      <c r="G789" t="s">
        <v>3781</v>
      </c>
      <c r="I789" t="s">
        <v>3782</v>
      </c>
      <c r="J789" s="3"/>
    </row>
    <row r="790" spans="1:10">
      <c r="A790" t="s">
        <v>3783</v>
      </c>
      <c r="B790" t="s">
        <v>3784</v>
      </c>
      <c r="C790" t="s">
        <v>3785</v>
      </c>
      <c r="D790" t="s">
        <v>3786</v>
      </c>
      <c r="E790" s="2">
        <f t="shared" si="13"/>
        <v>705</v>
      </c>
      <c r="F790" t="s">
        <v>20</v>
      </c>
      <c r="G790" t="s">
        <v>3787</v>
      </c>
      <c r="I790" t="s">
        <v>110</v>
      </c>
      <c r="J790" s="3"/>
    </row>
    <row r="791" spans="1:10">
      <c r="A791" t="s">
        <v>3788</v>
      </c>
      <c r="B791" t="s">
        <v>3789</v>
      </c>
      <c r="C791" t="s">
        <v>3790</v>
      </c>
      <c r="D791" t="s">
        <v>3791</v>
      </c>
      <c r="E791" s="2">
        <f t="shared" si="13"/>
        <v>158</v>
      </c>
      <c r="F791" t="s">
        <v>20</v>
      </c>
      <c r="G791" t="s">
        <v>3792</v>
      </c>
      <c r="I791" t="s">
        <v>3793</v>
      </c>
      <c r="J791" s="3"/>
    </row>
    <row r="792" spans="1:10">
      <c r="A792" t="s">
        <v>3794</v>
      </c>
      <c r="B792" t="s">
        <v>3795</v>
      </c>
      <c r="C792" t="s">
        <v>3796</v>
      </c>
      <c r="D792" t="s">
        <v>3797</v>
      </c>
      <c r="E792" s="2">
        <f t="shared" si="13"/>
        <v>137</v>
      </c>
      <c r="F792" t="s">
        <v>20</v>
      </c>
      <c r="G792" t="s">
        <v>3798</v>
      </c>
      <c r="I792" t="s">
        <v>3799</v>
      </c>
      <c r="J792" s="3"/>
    </row>
    <row r="793" spans="1:10">
      <c r="A793" t="s">
        <v>3800</v>
      </c>
      <c r="B793" t="s">
        <v>3801</v>
      </c>
      <c r="C793" t="s">
        <v>3802</v>
      </c>
      <c r="D793" t="s">
        <v>3803</v>
      </c>
      <c r="E793" s="2">
        <f t="shared" si="13"/>
        <v>113</v>
      </c>
      <c r="F793" t="s">
        <v>20</v>
      </c>
      <c r="G793" t="s">
        <v>3800</v>
      </c>
      <c r="I793" t="s">
        <v>3804</v>
      </c>
      <c r="J793" s="3"/>
    </row>
    <row r="794" spans="1:10">
      <c r="A794" t="s">
        <v>3805</v>
      </c>
      <c r="B794" t="s">
        <v>3806</v>
      </c>
      <c r="C794" t="s">
        <v>3807</v>
      </c>
      <c r="D794" t="s">
        <v>3808</v>
      </c>
      <c r="E794" s="2">
        <f t="shared" si="13"/>
        <v>551</v>
      </c>
      <c r="F794" t="s">
        <v>20</v>
      </c>
      <c r="G794" t="s">
        <v>3805</v>
      </c>
      <c r="I794" t="s">
        <v>3809</v>
      </c>
      <c r="J794" s="3"/>
    </row>
    <row r="795" spans="1:10">
      <c r="A795" t="s">
        <v>3810</v>
      </c>
      <c r="B795" t="s">
        <v>3811</v>
      </c>
      <c r="C795" t="s">
        <v>3812</v>
      </c>
      <c r="D795" t="s">
        <v>3813</v>
      </c>
      <c r="E795" s="2">
        <f t="shared" si="13"/>
        <v>1428</v>
      </c>
      <c r="F795" t="s">
        <v>20</v>
      </c>
      <c r="G795" t="s">
        <v>3814</v>
      </c>
      <c r="H795" t="s">
        <v>3613</v>
      </c>
      <c r="I795" t="s">
        <v>3815</v>
      </c>
      <c r="J795" s="3"/>
    </row>
    <row r="796" spans="1:10">
      <c r="A796" t="s">
        <v>3816</v>
      </c>
      <c r="B796" t="s">
        <v>3817</v>
      </c>
      <c r="C796" t="s">
        <v>3818</v>
      </c>
      <c r="D796" t="s">
        <v>3819</v>
      </c>
      <c r="E796" s="2">
        <f t="shared" si="13"/>
        <v>1270</v>
      </c>
      <c r="F796" t="s">
        <v>20</v>
      </c>
      <c r="G796" t="s">
        <v>3820</v>
      </c>
      <c r="H796" t="s">
        <v>3613</v>
      </c>
      <c r="I796" t="s">
        <v>3821</v>
      </c>
      <c r="J796" s="3"/>
    </row>
    <row r="797" spans="1:10">
      <c r="A797" t="s">
        <v>3822</v>
      </c>
      <c r="B797" t="s">
        <v>3823</v>
      </c>
      <c r="C797" t="s">
        <v>3824</v>
      </c>
      <c r="D797" t="s">
        <v>3825</v>
      </c>
      <c r="E797" s="2">
        <f t="shared" si="13"/>
        <v>124</v>
      </c>
      <c r="F797" t="s">
        <v>20</v>
      </c>
      <c r="G797" t="s">
        <v>3826</v>
      </c>
      <c r="I797" t="s">
        <v>3827</v>
      </c>
      <c r="J797" s="3"/>
    </row>
    <row r="798" spans="1:10">
      <c r="A798" t="s">
        <v>3828</v>
      </c>
      <c r="B798" t="s">
        <v>3829</v>
      </c>
      <c r="C798" t="s">
        <v>3830</v>
      </c>
      <c r="D798" t="s">
        <v>3831</v>
      </c>
      <c r="E798" s="2">
        <f t="shared" si="13"/>
        <v>172</v>
      </c>
      <c r="F798" t="s">
        <v>20</v>
      </c>
      <c r="G798" t="s">
        <v>3832</v>
      </c>
      <c r="I798" t="s">
        <v>3833</v>
      </c>
      <c r="J798" s="3"/>
    </row>
    <row r="799" spans="1:10">
      <c r="A799" t="s">
        <v>3834</v>
      </c>
      <c r="B799" t="s">
        <v>3835</v>
      </c>
      <c r="C799" t="s">
        <v>3836</v>
      </c>
      <c r="D799" t="s">
        <v>3837</v>
      </c>
      <c r="E799" s="2">
        <f t="shared" si="13"/>
        <v>232</v>
      </c>
      <c r="F799" t="s">
        <v>20</v>
      </c>
      <c r="G799" t="s">
        <v>3838</v>
      </c>
      <c r="I799" t="s">
        <v>3839</v>
      </c>
      <c r="J799" s="3"/>
    </row>
    <row r="800" spans="1:10">
      <c r="A800" t="s">
        <v>3840</v>
      </c>
      <c r="B800" t="s">
        <v>3841</v>
      </c>
      <c r="C800" t="s">
        <v>3842</v>
      </c>
      <c r="D800" t="s">
        <v>3843</v>
      </c>
      <c r="E800" s="2">
        <f t="shared" si="13"/>
        <v>147</v>
      </c>
      <c r="F800" t="s">
        <v>20</v>
      </c>
      <c r="G800" t="s">
        <v>3844</v>
      </c>
      <c r="I800" t="s">
        <v>3845</v>
      </c>
      <c r="J800" s="3"/>
    </row>
    <row r="801" spans="1:10">
      <c r="A801" t="s">
        <v>3846</v>
      </c>
      <c r="B801" t="s">
        <v>3847</v>
      </c>
      <c r="C801" t="s">
        <v>3848</v>
      </c>
      <c r="D801" t="s">
        <v>3849</v>
      </c>
      <c r="E801" s="2">
        <f t="shared" si="13"/>
        <v>180</v>
      </c>
      <c r="F801" t="s">
        <v>20</v>
      </c>
      <c r="G801" t="s">
        <v>3850</v>
      </c>
      <c r="I801" t="s">
        <v>3851</v>
      </c>
      <c r="J801" s="3"/>
    </row>
    <row r="802" spans="1:10">
      <c r="A802" t="s">
        <v>3852</v>
      </c>
      <c r="C802" t="s">
        <v>3853</v>
      </c>
      <c r="D802" t="s">
        <v>3854</v>
      </c>
      <c r="E802" s="2">
        <f t="shared" si="13"/>
        <v>64</v>
      </c>
      <c r="F802" t="s">
        <v>20</v>
      </c>
      <c r="G802" t="s">
        <v>3855</v>
      </c>
      <c r="I802" t="s">
        <v>3856</v>
      </c>
      <c r="J802" s="3"/>
    </row>
    <row r="803" spans="1:10">
      <c r="A803" t="s">
        <v>3857</v>
      </c>
      <c r="B803" t="s">
        <v>3858</v>
      </c>
      <c r="C803" t="s">
        <v>3859</v>
      </c>
      <c r="D803" t="s">
        <v>3860</v>
      </c>
      <c r="E803" s="2">
        <f t="shared" si="13"/>
        <v>394</v>
      </c>
      <c r="F803" t="s">
        <v>20</v>
      </c>
      <c r="G803" t="s">
        <v>3861</v>
      </c>
      <c r="I803" t="s">
        <v>3862</v>
      </c>
      <c r="J803" s="3"/>
    </row>
    <row r="804" spans="1:10">
      <c r="A804" t="s">
        <v>3863</v>
      </c>
      <c r="B804" t="s">
        <v>3864</v>
      </c>
      <c r="C804" t="s">
        <v>3865</v>
      </c>
      <c r="D804" t="s">
        <v>3866</v>
      </c>
      <c r="E804" s="2">
        <f t="shared" ref="E804:E867" si="14">((D804-C804)+1)/3-1</f>
        <v>99</v>
      </c>
      <c r="F804" t="s">
        <v>20</v>
      </c>
      <c r="G804" t="s">
        <v>3867</v>
      </c>
      <c r="I804" t="s">
        <v>3868</v>
      </c>
      <c r="J804" s="3"/>
    </row>
    <row r="805" spans="1:10">
      <c r="A805" t="s">
        <v>3869</v>
      </c>
      <c r="B805" t="s">
        <v>3870</v>
      </c>
      <c r="C805" t="s">
        <v>3871</v>
      </c>
      <c r="D805" t="s">
        <v>3872</v>
      </c>
      <c r="E805" s="2">
        <f t="shared" si="14"/>
        <v>293</v>
      </c>
      <c r="F805" t="s">
        <v>20</v>
      </c>
      <c r="G805" t="s">
        <v>3869</v>
      </c>
      <c r="I805" t="s">
        <v>2082</v>
      </c>
      <c r="J805" s="3"/>
    </row>
    <row r="806" spans="1:10">
      <c r="A806" t="s">
        <v>3873</v>
      </c>
      <c r="B806" t="s">
        <v>3874</v>
      </c>
      <c r="C806" t="s">
        <v>3875</v>
      </c>
      <c r="D806" t="s">
        <v>3876</v>
      </c>
      <c r="E806" s="2">
        <f t="shared" si="14"/>
        <v>63</v>
      </c>
      <c r="F806" t="s">
        <v>20</v>
      </c>
      <c r="G806" t="s">
        <v>3877</v>
      </c>
      <c r="I806" t="s">
        <v>3878</v>
      </c>
      <c r="J806" s="3"/>
    </row>
    <row r="807" spans="1:10">
      <c r="A807" t="s">
        <v>3879</v>
      </c>
      <c r="B807" t="s">
        <v>3880</v>
      </c>
      <c r="C807" t="s">
        <v>3881</v>
      </c>
      <c r="D807" t="s">
        <v>3882</v>
      </c>
      <c r="E807" s="2">
        <f t="shared" si="14"/>
        <v>593</v>
      </c>
      <c r="F807" t="s">
        <v>13</v>
      </c>
      <c r="G807" t="s">
        <v>3879</v>
      </c>
      <c r="I807" t="s">
        <v>3883</v>
      </c>
      <c r="J807" s="3"/>
    </row>
    <row r="808" spans="1:10">
      <c r="A808" t="s">
        <v>3884</v>
      </c>
      <c r="B808" t="s">
        <v>3885</v>
      </c>
      <c r="C808" t="s">
        <v>3886</v>
      </c>
      <c r="D808" t="s">
        <v>3887</v>
      </c>
      <c r="E808" s="2">
        <f t="shared" si="14"/>
        <v>174</v>
      </c>
      <c r="F808" t="s">
        <v>13</v>
      </c>
      <c r="G808" t="s">
        <v>3884</v>
      </c>
      <c r="I808" t="s">
        <v>3888</v>
      </c>
      <c r="J808" s="3"/>
    </row>
    <row r="809" spans="1:10">
      <c r="A809" t="s">
        <v>3889</v>
      </c>
      <c r="B809" t="s">
        <v>3890</v>
      </c>
      <c r="C809" t="s">
        <v>3891</v>
      </c>
      <c r="D809" t="s">
        <v>3892</v>
      </c>
      <c r="E809" s="2">
        <f t="shared" si="14"/>
        <v>163</v>
      </c>
      <c r="F809" t="s">
        <v>13</v>
      </c>
      <c r="G809" t="s">
        <v>3889</v>
      </c>
      <c r="I809" t="s">
        <v>3893</v>
      </c>
      <c r="J809" s="3"/>
    </row>
    <row r="810" spans="1:10">
      <c r="A810" t="s">
        <v>3894</v>
      </c>
      <c r="B810" t="s">
        <v>3895</v>
      </c>
      <c r="C810" t="s">
        <v>3896</v>
      </c>
      <c r="D810" t="s">
        <v>3897</v>
      </c>
      <c r="E810" s="2">
        <f t="shared" si="14"/>
        <v>318</v>
      </c>
      <c r="F810" t="s">
        <v>13</v>
      </c>
      <c r="G810" t="s">
        <v>3894</v>
      </c>
      <c r="H810" t="s">
        <v>3898</v>
      </c>
      <c r="I810" t="s">
        <v>2449</v>
      </c>
      <c r="J810" s="3"/>
    </row>
    <row r="811" spans="1:10">
      <c r="A811" t="s">
        <v>3899</v>
      </c>
      <c r="B811" t="s">
        <v>3900</v>
      </c>
      <c r="C811" t="s">
        <v>3901</v>
      </c>
      <c r="D811" t="s">
        <v>3902</v>
      </c>
      <c r="E811" s="2">
        <f t="shared" si="14"/>
        <v>233</v>
      </c>
      <c r="F811" t="s">
        <v>20</v>
      </c>
      <c r="G811" t="s">
        <v>3899</v>
      </c>
      <c r="I811" t="s">
        <v>100</v>
      </c>
      <c r="J811" s="3"/>
    </row>
    <row r="812" spans="1:10">
      <c r="A812" t="s">
        <v>3903</v>
      </c>
      <c r="B812" t="s">
        <v>3904</v>
      </c>
      <c r="C812" t="s">
        <v>3905</v>
      </c>
      <c r="D812" t="s">
        <v>3906</v>
      </c>
      <c r="E812" s="2">
        <f t="shared" si="14"/>
        <v>461</v>
      </c>
      <c r="F812" t="s">
        <v>20</v>
      </c>
      <c r="G812" t="s">
        <v>3903</v>
      </c>
      <c r="I812" t="s">
        <v>105</v>
      </c>
      <c r="J812" s="3"/>
    </row>
    <row r="813" spans="1:10">
      <c r="A813" t="s">
        <v>3907</v>
      </c>
      <c r="B813" t="s">
        <v>3908</v>
      </c>
      <c r="C813" t="s">
        <v>3909</v>
      </c>
      <c r="D813" t="s">
        <v>3910</v>
      </c>
      <c r="E813" s="2">
        <f t="shared" si="14"/>
        <v>765</v>
      </c>
      <c r="F813" t="s">
        <v>13</v>
      </c>
      <c r="G813" t="s">
        <v>3907</v>
      </c>
      <c r="I813" t="s">
        <v>1328</v>
      </c>
      <c r="J813" s="3"/>
    </row>
    <row r="814" spans="1:10">
      <c r="A814" t="s">
        <v>3911</v>
      </c>
      <c r="B814" t="s">
        <v>3912</v>
      </c>
      <c r="C814" t="s">
        <v>3913</v>
      </c>
      <c r="D814" t="s">
        <v>3914</v>
      </c>
      <c r="E814" s="2">
        <f t="shared" si="14"/>
        <v>564</v>
      </c>
      <c r="F814" t="s">
        <v>20</v>
      </c>
      <c r="G814" t="s">
        <v>3911</v>
      </c>
      <c r="I814" t="s">
        <v>1038</v>
      </c>
      <c r="J814" s="3"/>
    </row>
    <row r="815" spans="1:10">
      <c r="A815" t="s">
        <v>3915</v>
      </c>
      <c r="B815" t="s">
        <v>3916</v>
      </c>
      <c r="C815" t="s">
        <v>3917</v>
      </c>
      <c r="D815" t="s">
        <v>3918</v>
      </c>
      <c r="E815" s="2">
        <f t="shared" si="14"/>
        <v>328</v>
      </c>
      <c r="F815" t="s">
        <v>20</v>
      </c>
      <c r="G815" t="s">
        <v>3915</v>
      </c>
      <c r="I815" t="s">
        <v>3919</v>
      </c>
      <c r="J815" s="3"/>
    </row>
    <row r="816" spans="1:10">
      <c r="A816" t="s">
        <v>3920</v>
      </c>
      <c r="B816" t="s">
        <v>3921</v>
      </c>
      <c r="C816" t="s">
        <v>3922</v>
      </c>
      <c r="D816" t="s">
        <v>3923</v>
      </c>
      <c r="E816" s="2">
        <f t="shared" si="14"/>
        <v>1346</v>
      </c>
      <c r="F816" t="s">
        <v>20</v>
      </c>
      <c r="G816" t="s">
        <v>3920</v>
      </c>
      <c r="I816" t="s">
        <v>429</v>
      </c>
      <c r="J816" s="3"/>
    </row>
    <row r="817" spans="1:10">
      <c r="A817" t="s">
        <v>3924</v>
      </c>
      <c r="B817" t="s">
        <v>3925</v>
      </c>
      <c r="C817" t="s">
        <v>3926</v>
      </c>
      <c r="D817" t="s">
        <v>3927</v>
      </c>
      <c r="E817" s="2">
        <f t="shared" si="14"/>
        <v>499</v>
      </c>
      <c r="F817" t="s">
        <v>13</v>
      </c>
      <c r="G817" t="s">
        <v>3924</v>
      </c>
      <c r="I817" t="s">
        <v>65</v>
      </c>
      <c r="J817" s="3"/>
    </row>
    <row r="818" spans="1:10">
      <c r="A818" t="s">
        <v>3928</v>
      </c>
      <c r="B818" t="s">
        <v>3929</v>
      </c>
      <c r="C818" t="s">
        <v>3930</v>
      </c>
      <c r="D818" t="s">
        <v>3931</v>
      </c>
      <c r="E818" s="2">
        <f t="shared" si="14"/>
        <v>1012</v>
      </c>
      <c r="F818" t="s">
        <v>13</v>
      </c>
      <c r="G818" t="s">
        <v>3928</v>
      </c>
      <c r="I818" t="s">
        <v>134</v>
      </c>
      <c r="J818" s="3"/>
    </row>
    <row r="819" spans="1:10">
      <c r="A819" t="s">
        <v>3932</v>
      </c>
      <c r="B819" t="s">
        <v>3933</v>
      </c>
      <c r="C819" t="s">
        <v>3934</v>
      </c>
      <c r="D819" t="s">
        <v>3935</v>
      </c>
      <c r="E819" s="2">
        <f t="shared" si="14"/>
        <v>552</v>
      </c>
      <c r="F819" t="s">
        <v>13</v>
      </c>
      <c r="G819" t="s">
        <v>3932</v>
      </c>
      <c r="I819" t="s">
        <v>207</v>
      </c>
      <c r="J819" s="3"/>
    </row>
    <row r="820" spans="1:10">
      <c r="A820" t="s">
        <v>3936</v>
      </c>
      <c r="B820" t="s">
        <v>3937</v>
      </c>
      <c r="C820" t="s">
        <v>3938</v>
      </c>
      <c r="D820" t="s">
        <v>3939</v>
      </c>
      <c r="E820" s="2">
        <f t="shared" si="14"/>
        <v>532</v>
      </c>
      <c r="F820" t="s">
        <v>13</v>
      </c>
      <c r="G820" t="s">
        <v>3936</v>
      </c>
      <c r="I820" t="s">
        <v>2357</v>
      </c>
      <c r="J820" s="3"/>
    </row>
    <row r="821" spans="1:10">
      <c r="A821" t="s">
        <v>3940</v>
      </c>
      <c r="B821" t="s">
        <v>3941</v>
      </c>
      <c r="C821" t="s">
        <v>3942</v>
      </c>
      <c r="D821" t="s">
        <v>3943</v>
      </c>
      <c r="E821" s="2">
        <f t="shared" si="14"/>
        <v>521</v>
      </c>
      <c r="F821" t="s">
        <v>13</v>
      </c>
      <c r="G821" t="s">
        <v>3940</v>
      </c>
      <c r="I821" t="s">
        <v>3944</v>
      </c>
      <c r="J821" s="3"/>
    </row>
    <row r="822" spans="1:10">
      <c r="A822" t="s">
        <v>3945</v>
      </c>
      <c r="B822" t="s">
        <v>3946</v>
      </c>
      <c r="C822" t="s">
        <v>3947</v>
      </c>
      <c r="D822" t="s">
        <v>3948</v>
      </c>
      <c r="E822" s="2">
        <f t="shared" si="14"/>
        <v>340</v>
      </c>
      <c r="F822" t="s">
        <v>20</v>
      </c>
      <c r="G822" t="s">
        <v>3945</v>
      </c>
      <c r="I822" t="s">
        <v>3949</v>
      </c>
      <c r="J822" s="3"/>
    </row>
    <row r="823" spans="1:10">
      <c r="A823" t="s">
        <v>3950</v>
      </c>
      <c r="B823" t="s">
        <v>3951</v>
      </c>
      <c r="C823" t="s">
        <v>3952</v>
      </c>
      <c r="D823" t="s">
        <v>3953</v>
      </c>
      <c r="E823" s="2">
        <f t="shared" si="14"/>
        <v>516</v>
      </c>
      <c r="F823" t="s">
        <v>20</v>
      </c>
      <c r="G823" t="s">
        <v>3954</v>
      </c>
      <c r="I823" t="s">
        <v>3955</v>
      </c>
      <c r="J823" s="3"/>
    </row>
    <row r="824" spans="1:10">
      <c r="A824" t="s">
        <v>3956</v>
      </c>
      <c r="B824" t="s">
        <v>3957</v>
      </c>
      <c r="C824" t="s">
        <v>3958</v>
      </c>
      <c r="D824" t="s">
        <v>3959</v>
      </c>
      <c r="E824" s="2">
        <f t="shared" si="14"/>
        <v>188</v>
      </c>
      <c r="F824" t="s">
        <v>20</v>
      </c>
      <c r="G824" t="s">
        <v>3960</v>
      </c>
      <c r="H824" t="s">
        <v>3961</v>
      </c>
      <c r="I824" t="s">
        <v>3962</v>
      </c>
      <c r="J824" s="3"/>
    </row>
    <row r="825" spans="1:10">
      <c r="A825" t="s">
        <v>3963</v>
      </c>
      <c r="B825" t="s">
        <v>3964</v>
      </c>
      <c r="C825" t="s">
        <v>3965</v>
      </c>
      <c r="D825" t="s">
        <v>3966</v>
      </c>
      <c r="E825" s="2">
        <f t="shared" si="14"/>
        <v>307</v>
      </c>
      <c r="F825" t="s">
        <v>13</v>
      </c>
      <c r="G825" t="s">
        <v>3963</v>
      </c>
      <c r="I825" t="s">
        <v>3967</v>
      </c>
      <c r="J825" s="3"/>
    </row>
    <row r="826" spans="1:10">
      <c r="A826" t="s">
        <v>3968</v>
      </c>
      <c r="B826" t="s">
        <v>3969</v>
      </c>
      <c r="C826" t="s">
        <v>3970</v>
      </c>
      <c r="D826" t="s">
        <v>3971</v>
      </c>
      <c r="E826" s="2">
        <f t="shared" si="14"/>
        <v>398</v>
      </c>
      <c r="F826" t="s">
        <v>20</v>
      </c>
      <c r="G826" t="s">
        <v>3968</v>
      </c>
      <c r="I826" t="s">
        <v>3972</v>
      </c>
      <c r="J826" s="3"/>
    </row>
    <row r="827" spans="1:10">
      <c r="A827" t="s">
        <v>3973</v>
      </c>
      <c r="B827" t="s">
        <v>3974</v>
      </c>
      <c r="C827" t="s">
        <v>3975</v>
      </c>
      <c r="D827" t="s">
        <v>3976</v>
      </c>
      <c r="E827" s="2">
        <f t="shared" si="14"/>
        <v>466</v>
      </c>
      <c r="F827" t="s">
        <v>20</v>
      </c>
      <c r="G827" t="s">
        <v>3973</v>
      </c>
      <c r="I827" t="s">
        <v>3977</v>
      </c>
      <c r="J827" s="3"/>
    </row>
    <row r="828" spans="1:10">
      <c r="A828" t="s">
        <v>3978</v>
      </c>
      <c r="B828" t="s">
        <v>3979</v>
      </c>
      <c r="C828" t="s">
        <v>3980</v>
      </c>
      <c r="D828" t="s">
        <v>3981</v>
      </c>
      <c r="E828" s="2">
        <f t="shared" si="14"/>
        <v>795</v>
      </c>
      <c r="F828" t="s">
        <v>20</v>
      </c>
      <c r="G828" t="s">
        <v>3978</v>
      </c>
      <c r="I828" t="s">
        <v>134</v>
      </c>
      <c r="J828" s="3"/>
    </row>
    <row r="829" spans="1:10">
      <c r="A829" t="s">
        <v>3982</v>
      </c>
      <c r="B829" t="s">
        <v>3983</v>
      </c>
      <c r="C829" t="s">
        <v>3984</v>
      </c>
      <c r="D829" t="s">
        <v>3985</v>
      </c>
      <c r="E829" s="2">
        <f t="shared" si="14"/>
        <v>192</v>
      </c>
      <c r="F829" t="s">
        <v>13</v>
      </c>
      <c r="G829" t="s">
        <v>3982</v>
      </c>
      <c r="I829" t="s">
        <v>3986</v>
      </c>
      <c r="J829" s="3"/>
    </row>
    <row r="830" spans="1:10">
      <c r="A830" t="s">
        <v>3987</v>
      </c>
      <c r="B830" t="s">
        <v>3988</v>
      </c>
      <c r="C830" t="s">
        <v>3989</v>
      </c>
      <c r="D830" t="s">
        <v>3990</v>
      </c>
      <c r="E830" s="2">
        <f t="shared" si="14"/>
        <v>116</v>
      </c>
      <c r="F830" t="s">
        <v>13</v>
      </c>
      <c r="G830" t="s">
        <v>3987</v>
      </c>
      <c r="I830" t="s">
        <v>1689</v>
      </c>
      <c r="J830" s="3"/>
    </row>
    <row r="831" spans="1:10">
      <c r="A831" t="s">
        <v>3991</v>
      </c>
      <c r="B831" t="s">
        <v>3992</v>
      </c>
      <c r="C831" t="s">
        <v>3993</v>
      </c>
      <c r="D831" t="s">
        <v>3994</v>
      </c>
      <c r="E831" s="2">
        <f t="shared" si="14"/>
        <v>334</v>
      </c>
      <c r="F831" t="s">
        <v>13</v>
      </c>
      <c r="G831" t="s">
        <v>3991</v>
      </c>
      <c r="I831" t="s">
        <v>971</v>
      </c>
      <c r="J831" s="3"/>
    </row>
    <row r="832" spans="1:10">
      <c r="A832" t="s">
        <v>3995</v>
      </c>
      <c r="B832" t="s">
        <v>3996</v>
      </c>
      <c r="C832" t="s">
        <v>3997</v>
      </c>
      <c r="D832" t="s">
        <v>3998</v>
      </c>
      <c r="E832" s="2">
        <f t="shared" si="14"/>
        <v>330</v>
      </c>
      <c r="F832" t="s">
        <v>20</v>
      </c>
      <c r="G832" t="s">
        <v>3995</v>
      </c>
      <c r="I832" t="s">
        <v>1073</v>
      </c>
      <c r="J832" s="3"/>
    </row>
    <row r="833" spans="1:10">
      <c r="A833" t="s">
        <v>3999</v>
      </c>
      <c r="B833" t="s">
        <v>4000</v>
      </c>
      <c r="C833" t="s">
        <v>4001</v>
      </c>
      <c r="D833" t="s">
        <v>4002</v>
      </c>
      <c r="E833" s="2">
        <f t="shared" si="14"/>
        <v>446</v>
      </c>
      <c r="F833" t="s">
        <v>20</v>
      </c>
      <c r="G833" t="s">
        <v>4003</v>
      </c>
      <c r="H833" t="s">
        <v>4004</v>
      </c>
      <c r="I833" t="s">
        <v>4005</v>
      </c>
      <c r="J833" s="3"/>
    </row>
    <row r="834" spans="1:10">
      <c r="A834" t="s">
        <v>4006</v>
      </c>
      <c r="B834" t="s">
        <v>4007</v>
      </c>
      <c r="C834" t="s">
        <v>4008</v>
      </c>
      <c r="D834" t="s">
        <v>4009</v>
      </c>
      <c r="E834" s="2">
        <f t="shared" si="14"/>
        <v>134</v>
      </c>
      <c r="F834" t="s">
        <v>20</v>
      </c>
      <c r="G834" t="s">
        <v>4006</v>
      </c>
      <c r="I834" t="s">
        <v>65</v>
      </c>
      <c r="J834" s="3"/>
    </row>
    <row r="835" spans="1:10">
      <c r="A835" t="s">
        <v>4010</v>
      </c>
      <c r="B835" t="s">
        <v>4011</v>
      </c>
      <c r="C835" t="s">
        <v>4012</v>
      </c>
      <c r="D835" t="s">
        <v>4013</v>
      </c>
      <c r="E835" s="2">
        <f t="shared" si="14"/>
        <v>212</v>
      </c>
      <c r="F835" t="s">
        <v>20</v>
      </c>
      <c r="G835" t="s">
        <v>4014</v>
      </c>
      <c r="H835" t="s">
        <v>4015</v>
      </c>
      <c r="I835" t="s">
        <v>4016</v>
      </c>
      <c r="J835" s="3"/>
    </row>
    <row r="836" spans="1:10">
      <c r="A836" t="s">
        <v>4017</v>
      </c>
      <c r="B836" t="s">
        <v>4018</v>
      </c>
      <c r="C836" t="s">
        <v>4019</v>
      </c>
      <c r="D836" t="s">
        <v>4020</v>
      </c>
      <c r="E836" s="2">
        <f t="shared" si="14"/>
        <v>231</v>
      </c>
      <c r="F836" t="s">
        <v>20</v>
      </c>
      <c r="G836" t="s">
        <v>4017</v>
      </c>
      <c r="I836" t="s">
        <v>4021</v>
      </c>
      <c r="J836" s="3"/>
    </row>
    <row r="837" spans="1:10">
      <c r="A837" t="s">
        <v>4022</v>
      </c>
      <c r="B837" t="s">
        <v>4023</v>
      </c>
      <c r="C837" t="s">
        <v>4024</v>
      </c>
      <c r="D837" t="s">
        <v>4025</v>
      </c>
      <c r="E837" s="2">
        <f t="shared" si="14"/>
        <v>161</v>
      </c>
      <c r="F837" t="s">
        <v>20</v>
      </c>
      <c r="G837" t="s">
        <v>4022</v>
      </c>
      <c r="I837" t="s">
        <v>4026</v>
      </c>
      <c r="J837" s="3"/>
    </row>
    <row r="838" spans="1:10">
      <c r="A838" t="s">
        <v>4027</v>
      </c>
      <c r="B838" t="s">
        <v>4028</v>
      </c>
      <c r="C838" t="s">
        <v>4029</v>
      </c>
      <c r="D838" t="s">
        <v>4030</v>
      </c>
      <c r="E838" s="2">
        <f t="shared" si="14"/>
        <v>278</v>
      </c>
      <c r="F838" t="s">
        <v>20</v>
      </c>
      <c r="G838" t="s">
        <v>4031</v>
      </c>
      <c r="H838" t="s">
        <v>4032</v>
      </c>
      <c r="I838" t="s">
        <v>4033</v>
      </c>
      <c r="J838" s="3"/>
    </row>
    <row r="839" spans="1:10">
      <c r="A839" t="s">
        <v>4034</v>
      </c>
      <c r="B839" t="s">
        <v>4035</v>
      </c>
      <c r="C839" t="s">
        <v>4036</v>
      </c>
      <c r="D839" t="s">
        <v>4037</v>
      </c>
      <c r="E839" s="2">
        <f t="shared" si="14"/>
        <v>350</v>
      </c>
      <c r="F839" t="s">
        <v>13</v>
      </c>
      <c r="G839" t="s">
        <v>4038</v>
      </c>
      <c r="H839" t="s">
        <v>4039</v>
      </c>
      <c r="I839" t="s">
        <v>4040</v>
      </c>
      <c r="J839" s="3"/>
    </row>
    <row r="840" spans="1:10">
      <c r="A840" t="s">
        <v>4041</v>
      </c>
      <c r="B840" t="s">
        <v>4042</v>
      </c>
      <c r="C840" t="s">
        <v>4043</v>
      </c>
      <c r="D840" t="s">
        <v>4044</v>
      </c>
      <c r="E840" s="2">
        <f t="shared" si="14"/>
        <v>465</v>
      </c>
      <c r="F840" t="s">
        <v>13</v>
      </c>
      <c r="G840" t="s">
        <v>4041</v>
      </c>
      <c r="I840" t="s">
        <v>4045</v>
      </c>
      <c r="J840" s="3"/>
    </row>
    <row r="841" spans="1:10">
      <c r="A841" t="s">
        <v>4046</v>
      </c>
      <c r="B841" t="s">
        <v>4047</v>
      </c>
      <c r="C841" t="s">
        <v>4048</v>
      </c>
      <c r="D841" t="s">
        <v>4049</v>
      </c>
      <c r="E841" s="2">
        <f t="shared" si="14"/>
        <v>243</v>
      </c>
      <c r="F841" t="s">
        <v>13</v>
      </c>
      <c r="G841" t="s">
        <v>4046</v>
      </c>
      <c r="I841" t="s">
        <v>4050</v>
      </c>
      <c r="J841" s="3"/>
    </row>
    <row r="842" spans="1:10">
      <c r="A842" t="s">
        <v>4051</v>
      </c>
      <c r="B842" t="s">
        <v>4052</v>
      </c>
      <c r="C842" t="s">
        <v>4053</v>
      </c>
      <c r="D842" t="s">
        <v>4054</v>
      </c>
      <c r="E842" s="2">
        <f t="shared" si="14"/>
        <v>879.66666666666663</v>
      </c>
      <c r="F842" t="s">
        <v>13</v>
      </c>
      <c r="G842" t="s">
        <v>4055</v>
      </c>
      <c r="I842" t="s">
        <v>4056</v>
      </c>
      <c r="J842" s="3"/>
    </row>
    <row r="843" spans="1:10">
      <c r="A843" t="s">
        <v>4057</v>
      </c>
      <c r="B843" t="s">
        <v>4058</v>
      </c>
      <c r="C843" t="s">
        <v>4059</v>
      </c>
      <c r="D843" t="s">
        <v>4060</v>
      </c>
      <c r="E843" s="2">
        <f t="shared" si="14"/>
        <v>171</v>
      </c>
      <c r="F843" t="s">
        <v>13</v>
      </c>
      <c r="G843" t="s">
        <v>4057</v>
      </c>
      <c r="I843" t="s">
        <v>4061</v>
      </c>
      <c r="J843" s="3"/>
    </row>
    <row r="844" spans="1:10">
      <c r="A844" t="s">
        <v>4062</v>
      </c>
      <c r="B844" t="s">
        <v>4063</v>
      </c>
      <c r="C844" t="s">
        <v>4064</v>
      </c>
      <c r="D844" t="s">
        <v>4065</v>
      </c>
      <c r="E844" s="2">
        <f t="shared" si="14"/>
        <v>167</v>
      </c>
      <c r="F844" t="s">
        <v>13</v>
      </c>
      <c r="G844" t="s">
        <v>4062</v>
      </c>
      <c r="I844" t="s">
        <v>4061</v>
      </c>
      <c r="J844" s="3"/>
    </row>
    <row r="845" spans="1:10">
      <c r="A845" t="s">
        <v>4066</v>
      </c>
      <c r="B845" t="s">
        <v>4067</v>
      </c>
      <c r="C845" t="s">
        <v>4068</v>
      </c>
      <c r="D845" t="s">
        <v>4069</v>
      </c>
      <c r="E845" s="2">
        <f t="shared" si="14"/>
        <v>281</v>
      </c>
      <c r="F845" t="s">
        <v>13</v>
      </c>
      <c r="G845" t="s">
        <v>4070</v>
      </c>
      <c r="H845" t="s">
        <v>4071</v>
      </c>
      <c r="I845" t="s">
        <v>4072</v>
      </c>
      <c r="J845" s="3"/>
    </row>
    <row r="846" spans="1:10">
      <c r="A846" t="s">
        <v>4073</v>
      </c>
      <c r="B846" t="s">
        <v>4074</v>
      </c>
      <c r="C846" t="s">
        <v>4075</v>
      </c>
      <c r="D846" t="s">
        <v>4076</v>
      </c>
      <c r="E846" s="2">
        <f t="shared" si="14"/>
        <v>290</v>
      </c>
      <c r="F846" t="s">
        <v>13</v>
      </c>
      <c r="G846" t="s">
        <v>4073</v>
      </c>
      <c r="H846" t="s">
        <v>4077</v>
      </c>
      <c r="I846" t="s">
        <v>4078</v>
      </c>
      <c r="J846" s="3"/>
    </row>
    <row r="847" spans="1:10">
      <c r="A847" t="s">
        <v>4079</v>
      </c>
      <c r="B847" t="s">
        <v>4080</v>
      </c>
      <c r="C847" t="s">
        <v>4081</v>
      </c>
      <c r="D847" t="s">
        <v>4082</v>
      </c>
      <c r="E847" s="2">
        <f t="shared" si="14"/>
        <v>412</v>
      </c>
      <c r="F847" t="s">
        <v>20</v>
      </c>
      <c r="G847" t="s">
        <v>4079</v>
      </c>
      <c r="I847" t="s">
        <v>4083</v>
      </c>
      <c r="J847" s="3"/>
    </row>
    <row r="848" spans="1:10">
      <c r="A848" t="s">
        <v>4084</v>
      </c>
      <c r="B848" t="s">
        <v>4085</v>
      </c>
      <c r="C848" t="s">
        <v>4086</v>
      </c>
      <c r="D848" t="s">
        <v>4087</v>
      </c>
      <c r="E848" s="2">
        <f t="shared" si="14"/>
        <v>111</v>
      </c>
      <c r="F848" t="s">
        <v>20</v>
      </c>
      <c r="G848" t="s">
        <v>4088</v>
      </c>
      <c r="I848" t="s">
        <v>4089</v>
      </c>
      <c r="J848" s="3"/>
    </row>
    <row r="849" spans="1:10">
      <c r="A849" t="s">
        <v>4090</v>
      </c>
      <c r="B849" t="s">
        <v>4091</v>
      </c>
      <c r="C849" t="s">
        <v>4092</v>
      </c>
      <c r="D849" t="s">
        <v>4093</v>
      </c>
      <c r="E849" s="2">
        <f t="shared" si="14"/>
        <v>212</v>
      </c>
      <c r="F849" t="s">
        <v>20</v>
      </c>
      <c r="G849" t="s">
        <v>4090</v>
      </c>
      <c r="H849" t="s">
        <v>4094</v>
      </c>
      <c r="I849" t="s">
        <v>4095</v>
      </c>
      <c r="J849" s="3"/>
    </row>
    <row r="850" spans="1:10">
      <c r="A850" t="s">
        <v>4096</v>
      </c>
      <c r="B850" t="s">
        <v>4097</v>
      </c>
      <c r="C850" t="s">
        <v>4098</v>
      </c>
      <c r="D850" t="s">
        <v>4099</v>
      </c>
      <c r="E850" s="2">
        <f t="shared" si="14"/>
        <v>487</v>
      </c>
      <c r="F850" t="s">
        <v>20</v>
      </c>
      <c r="G850" t="s">
        <v>4100</v>
      </c>
      <c r="H850" t="s">
        <v>4101</v>
      </c>
      <c r="I850" t="s">
        <v>4102</v>
      </c>
      <c r="J850" s="3"/>
    </row>
    <row r="851" spans="1:10">
      <c r="A851" t="s">
        <v>4103</v>
      </c>
      <c r="B851" t="s">
        <v>4104</v>
      </c>
      <c r="C851" t="s">
        <v>4105</v>
      </c>
      <c r="D851" t="s">
        <v>4106</v>
      </c>
      <c r="E851" s="2">
        <f t="shared" si="14"/>
        <v>140</v>
      </c>
      <c r="F851" t="s">
        <v>20</v>
      </c>
      <c r="G851" t="s">
        <v>4107</v>
      </c>
      <c r="H851" t="s">
        <v>4108</v>
      </c>
      <c r="I851" t="s">
        <v>4109</v>
      </c>
      <c r="J851" s="3"/>
    </row>
    <row r="852" spans="1:10">
      <c r="A852" t="s">
        <v>4110</v>
      </c>
      <c r="B852" t="s">
        <v>4111</v>
      </c>
      <c r="C852" t="s">
        <v>4112</v>
      </c>
      <c r="D852" t="s">
        <v>4113</v>
      </c>
      <c r="E852" s="2">
        <f t="shared" si="14"/>
        <v>313</v>
      </c>
      <c r="F852" t="s">
        <v>13</v>
      </c>
      <c r="G852" t="s">
        <v>4114</v>
      </c>
      <c r="I852" t="s">
        <v>4115</v>
      </c>
      <c r="J852" s="3"/>
    </row>
    <row r="853" spans="1:10">
      <c r="A853" t="s">
        <v>4116</v>
      </c>
      <c r="B853" t="s">
        <v>4117</v>
      </c>
      <c r="C853" t="s">
        <v>4118</v>
      </c>
      <c r="D853" t="s">
        <v>4119</v>
      </c>
      <c r="E853" s="2">
        <f t="shared" si="14"/>
        <v>558</v>
      </c>
      <c r="F853" t="s">
        <v>13</v>
      </c>
      <c r="G853" t="s">
        <v>4116</v>
      </c>
      <c r="I853" t="s">
        <v>589</v>
      </c>
      <c r="J853" s="3"/>
    </row>
    <row r="854" spans="1:10">
      <c r="A854" t="s">
        <v>4120</v>
      </c>
      <c r="B854" t="s">
        <v>4121</v>
      </c>
      <c r="C854" t="s">
        <v>4122</v>
      </c>
      <c r="D854" t="s">
        <v>4123</v>
      </c>
      <c r="E854" s="2">
        <f t="shared" si="14"/>
        <v>355</v>
      </c>
      <c r="F854" t="s">
        <v>13</v>
      </c>
      <c r="G854" t="s">
        <v>4120</v>
      </c>
      <c r="I854" t="s">
        <v>4124</v>
      </c>
      <c r="J854" s="3"/>
    </row>
    <row r="855" spans="1:10">
      <c r="A855" t="s">
        <v>4125</v>
      </c>
      <c r="B855" t="s">
        <v>4126</v>
      </c>
      <c r="C855" t="s">
        <v>4127</v>
      </c>
      <c r="D855" t="s">
        <v>4128</v>
      </c>
      <c r="E855" s="2">
        <f t="shared" si="14"/>
        <v>512</v>
      </c>
      <c r="F855" t="s">
        <v>13</v>
      </c>
      <c r="G855" t="s">
        <v>4125</v>
      </c>
      <c r="I855" t="s">
        <v>4129</v>
      </c>
      <c r="J855" s="3"/>
    </row>
    <row r="856" spans="1:10">
      <c r="A856" t="s">
        <v>4130</v>
      </c>
      <c r="C856" t="s">
        <v>4131</v>
      </c>
      <c r="D856" t="s">
        <v>4132</v>
      </c>
      <c r="E856" s="2">
        <f t="shared" si="14"/>
        <v>55</v>
      </c>
      <c r="F856" t="s">
        <v>20</v>
      </c>
      <c r="G856" t="s">
        <v>4130</v>
      </c>
      <c r="I856" t="s">
        <v>65</v>
      </c>
      <c r="J856" s="3"/>
    </row>
    <row r="857" spans="1:10">
      <c r="A857" t="s">
        <v>4133</v>
      </c>
      <c r="B857" t="s">
        <v>4134</v>
      </c>
      <c r="C857" t="s">
        <v>4135</v>
      </c>
      <c r="D857" t="s">
        <v>4136</v>
      </c>
      <c r="E857" s="2">
        <f t="shared" si="14"/>
        <v>680</v>
      </c>
      <c r="F857" t="s">
        <v>13</v>
      </c>
      <c r="G857" t="s">
        <v>4137</v>
      </c>
      <c r="H857" t="s">
        <v>4138</v>
      </c>
      <c r="I857" t="s">
        <v>4139</v>
      </c>
      <c r="J857" s="3"/>
    </row>
    <row r="858" spans="1:10">
      <c r="A858" t="s">
        <v>4140</v>
      </c>
      <c r="B858" t="s">
        <v>4141</v>
      </c>
      <c r="C858" t="s">
        <v>4142</v>
      </c>
      <c r="D858" t="s">
        <v>4143</v>
      </c>
      <c r="E858" s="2">
        <f t="shared" si="14"/>
        <v>478</v>
      </c>
      <c r="F858" t="s">
        <v>13</v>
      </c>
      <c r="G858" t="s">
        <v>4140</v>
      </c>
      <c r="I858" t="s">
        <v>4144</v>
      </c>
      <c r="J858" s="3"/>
    </row>
    <row r="859" spans="1:10">
      <c r="A859" t="s">
        <v>4145</v>
      </c>
      <c r="B859" t="s">
        <v>4146</v>
      </c>
      <c r="C859" t="s">
        <v>4147</v>
      </c>
      <c r="D859" t="s">
        <v>4148</v>
      </c>
      <c r="E859" s="2">
        <f t="shared" si="14"/>
        <v>341</v>
      </c>
      <c r="F859" t="s">
        <v>13</v>
      </c>
      <c r="G859" t="s">
        <v>4145</v>
      </c>
      <c r="I859" t="s">
        <v>1103</v>
      </c>
      <c r="J859" s="3"/>
    </row>
    <row r="860" spans="1:10">
      <c r="A860" t="s">
        <v>4149</v>
      </c>
      <c r="B860" t="s">
        <v>4150</v>
      </c>
      <c r="C860" t="s">
        <v>4151</v>
      </c>
      <c r="D860" t="s">
        <v>4152</v>
      </c>
      <c r="E860" s="2">
        <f t="shared" si="14"/>
        <v>276</v>
      </c>
      <c r="F860" t="s">
        <v>20</v>
      </c>
      <c r="G860" t="s">
        <v>4149</v>
      </c>
      <c r="I860" t="s">
        <v>65</v>
      </c>
      <c r="J860" s="3"/>
    </row>
    <row r="861" spans="1:10">
      <c r="A861" t="s">
        <v>4153</v>
      </c>
      <c r="B861" t="s">
        <v>4154</v>
      </c>
      <c r="C861" t="s">
        <v>4155</v>
      </c>
      <c r="D861" t="s">
        <v>4156</v>
      </c>
      <c r="E861" s="2">
        <f t="shared" si="14"/>
        <v>601</v>
      </c>
      <c r="F861" t="s">
        <v>13</v>
      </c>
      <c r="G861" t="s">
        <v>4153</v>
      </c>
      <c r="I861" t="s">
        <v>4157</v>
      </c>
      <c r="J861" s="3"/>
    </row>
    <row r="862" spans="1:10">
      <c r="A862" t="s">
        <v>4158</v>
      </c>
      <c r="B862" t="s">
        <v>4159</v>
      </c>
      <c r="C862" t="s">
        <v>4160</v>
      </c>
      <c r="D862" t="s">
        <v>4161</v>
      </c>
      <c r="E862" s="2">
        <f t="shared" si="14"/>
        <v>366</v>
      </c>
      <c r="F862" t="s">
        <v>13</v>
      </c>
      <c r="G862" t="s">
        <v>4158</v>
      </c>
      <c r="I862" t="s">
        <v>4162</v>
      </c>
      <c r="J862" s="3"/>
    </row>
    <row r="863" spans="1:10">
      <c r="A863" t="s">
        <v>4163</v>
      </c>
      <c r="B863" t="s">
        <v>4164</v>
      </c>
      <c r="C863" t="s">
        <v>4165</v>
      </c>
      <c r="D863" t="s">
        <v>4166</v>
      </c>
      <c r="E863" s="2">
        <f t="shared" si="14"/>
        <v>265</v>
      </c>
      <c r="F863" t="s">
        <v>13</v>
      </c>
      <c r="G863" t="s">
        <v>4163</v>
      </c>
      <c r="I863" t="s">
        <v>4167</v>
      </c>
      <c r="J863" s="3"/>
    </row>
    <row r="864" spans="1:10">
      <c r="A864" t="s">
        <v>4168</v>
      </c>
      <c r="B864" t="s">
        <v>4169</v>
      </c>
      <c r="C864" t="s">
        <v>4170</v>
      </c>
      <c r="D864" t="s">
        <v>4171</v>
      </c>
      <c r="E864" s="2">
        <f t="shared" si="14"/>
        <v>338</v>
      </c>
      <c r="F864" t="s">
        <v>13</v>
      </c>
      <c r="G864" t="s">
        <v>4168</v>
      </c>
      <c r="I864" t="s">
        <v>65</v>
      </c>
      <c r="J864" s="3"/>
    </row>
    <row r="865" spans="1:10">
      <c r="A865" t="s">
        <v>4172</v>
      </c>
      <c r="B865" t="s">
        <v>4173</v>
      </c>
      <c r="C865" t="s">
        <v>4174</v>
      </c>
      <c r="D865" t="s">
        <v>4175</v>
      </c>
      <c r="E865" s="2">
        <f t="shared" si="14"/>
        <v>371</v>
      </c>
      <c r="F865" t="s">
        <v>13</v>
      </c>
      <c r="G865" t="s">
        <v>4172</v>
      </c>
      <c r="I865" t="s">
        <v>4176</v>
      </c>
      <c r="J865" s="3"/>
    </row>
    <row r="866" spans="1:10">
      <c r="A866" t="s">
        <v>4177</v>
      </c>
      <c r="B866" t="s">
        <v>4178</v>
      </c>
      <c r="C866" t="s">
        <v>4179</v>
      </c>
      <c r="D866" t="s">
        <v>4180</v>
      </c>
      <c r="E866" s="2">
        <f t="shared" si="14"/>
        <v>420</v>
      </c>
      <c r="F866" t="s">
        <v>13</v>
      </c>
      <c r="G866" t="s">
        <v>4177</v>
      </c>
      <c r="I866" t="s">
        <v>4176</v>
      </c>
      <c r="J866" s="3"/>
    </row>
    <row r="867" spans="1:10">
      <c r="A867" t="s">
        <v>4181</v>
      </c>
      <c r="B867" t="s">
        <v>4182</v>
      </c>
      <c r="C867" t="s">
        <v>4183</v>
      </c>
      <c r="D867" t="s">
        <v>4184</v>
      </c>
      <c r="E867" s="2">
        <f t="shared" si="14"/>
        <v>248</v>
      </c>
      <c r="F867" t="s">
        <v>13</v>
      </c>
      <c r="G867" t="s">
        <v>4181</v>
      </c>
      <c r="I867" t="s">
        <v>2498</v>
      </c>
      <c r="J867" s="3"/>
    </row>
    <row r="868" spans="1:10">
      <c r="A868" t="s">
        <v>4185</v>
      </c>
      <c r="B868" t="s">
        <v>4186</v>
      </c>
      <c r="C868" t="s">
        <v>4187</v>
      </c>
      <c r="D868" t="s">
        <v>4188</v>
      </c>
      <c r="E868" s="2">
        <f t="shared" ref="E868:E931" si="15">((D868-C868)+1)/3-1</f>
        <v>830</v>
      </c>
      <c r="F868" t="s">
        <v>20</v>
      </c>
      <c r="G868" t="s">
        <v>4185</v>
      </c>
      <c r="I868" t="s">
        <v>4189</v>
      </c>
      <c r="J868" s="3"/>
    </row>
    <row r="869" spans="1:10">
      <c r="A869" t="s">
        <v>4190</v>
      </c>
      <c r="B869" t="s">
        <v>4191</v>
      </c>
      <c r="C869" t="s">
        <v>4192</v>
      </c>
      <c r="D869" t="s">
        <v>4193</v>
      </c>
      <c r="E869" s="2">
        <f t="shared" si="15"/>
        <v>231</v>
      </c>
      <c r="F869" t="s">
        <v>13</v>
      </c>
      <c r="G869" t="s">
        <v>4190</v>
      </c>
      <c r="H869" t="s">
        <v>4194</v>
      </c>
      <c r="I869" t="s">
        <v>4195</v>
      </c>
      <c r="J869" s="3"/>
    </row>
    <row r="870" spans="1:10">
      <c r="A870" t="s">
        <v>4196</v>
      </c>
      <c r="B870" t="s">
        <v>4197</v>
      </c>
      <c r="C870" t="s">
        <v>4198</v>
      </c>
      <c r="D870" t="s">
        <v>4199</v>
      </c>
      <c r="E870" s="2">
        <f t="shared" si="15"/>
        <v>161</v>
      </c>
      <c r="F870" t="s">
        <v>13</v>
      </c>
      <c r="G870" t="s">
        <v>4196</v>
      </c>
      <c r="H870" t="s">
        <v>4200</v>
      </c>
      <c r="I870" t="s">
        <v>4201</v>
      </c>
      <c r="J870" s="3"/>
    </row>
    <row r="871" spans="1:10">
      <c r="A871" t="s">
        <v>4202</v>
      </c>
      <c r="B871" t="s">
        <v>4203</v>
      </c>
      <c r="C871" t="s">
        <v>4204</v>
      </c>
      <c r="D871" t="s">
        <v>4205</v>
      </c>
      <c r="E871" s="2">
        <f t="shared" si="15"/>
        <v>89</v>
      </c>
      <c r="F871" t="s">
        <v>20</v>
      </c>
      <c r="G871" t="s">
        <v>4206</v>
      </c>
      <c r="I871" t="s">
        <v>4207</v>
      </c>
      <c r="J871" s="3"/>
    </row>
    <row r="872" spans="1:10">
      <c r="A872" t="s">
        <v>4208</v>
      </c>
      <c r="B872" t="s">
        <v>4209</v>
      </c>
      <c r="C872" t="s">
        <v>4210</v>
      </c>
      <c r="D872" t="s">
        <v>4211</v>
      </c>
      <c r="E872" s="2">
        <f t="shared" si="15"/>
        <v>99</v>
      </c>
      <c r="F872" t="s">
        <v>20</v>
      </c>
      <c r="G872" t="s">
        <v>4208</v>
      </c>
      <c r="I872" t="s">
        <v>65</v>
      </c>
      <c r="J872" s="3"/>
    </row>
    <row r="873" spans="1:10">
      <c r="A873" t="s">
        <v>4212</v>
      </c>
      <c r="B873" t="s">
        <v>4213</v>
      </c>
      <c r="C873" t="s">
        <v>4214</v>
      </c>
      <c r="D873" t="s">
        <v>4215</v>
      </c>
      <c r="E873" s="2">
        <f t="shared" si="15"/>
        <v>81</v>
      </c>
      <c r="F873" t="s">
        <v>20</v>
      </c>
      <c r="G873" t="s">
        <v>4212</v>
      </c>
      <c r="I873" t="s">
        <v>65</v>
      </c>
      <c r="J873" s="3"/>
    </row>
    <row r="874" spans="1:10">
      <c r="A874" t="s">
        <v>4216</v>
      </c>
      <c r="B874" t="s">
        <v>4217</v>
      </c>
      <c r="C874" t="s">
        <v>4218</v>
      </c>
      <c r="D874" t="s">
        <v>4219</v>
      </c>
      <c r="E874" s="2">
        <f t="shared" si="15"/>
        <v>704</v>
      </c>
      <c r="F874" t="s">
        <v>20</v>
      </c>
      <c r="G874" t="s">
        <v>4216</v>
      </c>
      <c r="I874" t="s">
        <v>4220</v>
      </c>
      <c r="J874" s="3"/>
    </row>
    <row r="875" spans="1:10">
      <c r="A875" t="s">
        <v>4221</v>
      </c>
      <c r="B875" t="s">
        <v>4222</v>
      </c>
      <c r="C875" t="s">
        <v>4223</v>
      </c>
      <c r="D875" t="s">
        <v>4224</v>
      </c>
      <c r="E875" s="2">
        <f t="shared" si="15"/>
        <v>367</v>
      </c>
      <c r="F875" t="s">
        <v>20</v>
      </c>
      <c r="G875" t="s">
        <v>4221</v>
      </c>
      <c r="I875" t="s">
        <v>991</v>
      </c>
      <c r="J875" s="3"/>
    </row>
    <row r="876" spans="1:10">
      <c r="A876" t="s">
        <v>4225</v>
      </c>
      <c r="B876" t="s">
        <v>4226</v>
      </c>
      <c r="C876" t="s">
        <v>4227</v>
      </c>
      <c r="D876" t="s">
        <v>4228</v>
      </c>
      <c r="E876" s="2">
        <f t="shared" si="15"/>
        <v>348</v>
      </c>
      <c r="F876" t="s">
        <v>20</v>
      </c>
      <c r="G876" t="s">
        <v>4225</v>
      </c>
      <c r="I876" t="s">
        <v>991</v>
      </c>
      <c r="J876" s="3"/>
    </row>
    <row r="877" spans="1:10">
      <c r="A877" t="s">
        <v>4229</v>
      </c>
      <c r="B877" t="s">
        <v>4230</v>
      </c>
      <c r="C877" t="s">
        <v>4231</v>
      </c>
      <c r="D877" t="s">
        <v>4232</v>
      </c>
      <c r="E877" s="2" t="e">
        <f t="shared" si="15"/>
        <v>#VALUE!</v>
      </c>
      <c r="F877" t="s">
        <v>4233</v>
      </c>
      <c r="G877" t="s">
        <v>4229</v>
      </c>
      <c r="I877" t="s">
        <v>4234</v>
      </c>
      <c r="J877" s="3"/>
    </row>
    <row r="878" spans="1:10">
      <c r="A878" t="s">
        <v>4235</v>
      </c>
      <c r="B878" t="s">
        <v>4236</v>
      </c>
      <c r="C878" t="s">
        <v>4237</v>
      </c>
      <c r="D878" t="s">
        <v>4238</v>
      </c>
      <c r="E878" s="2">
        <f t="shared" si="15"/>
        <v>169</v>
      </c>
      <c r="F878" t="s">
        <v>13</v>
      </c>
      <c r="G878" t="s">
        <v>201</v>
      </c>
      <c r="I878" t="s">
        <v>202</v>
      </c>
      <c r="J878" s="3"/>
    </row>
    <row r="879" spans="1:10">
      <c r="A879" t="s">
        <v>4239</v>
      </c>
      <c r="B879" t="s">
        <v>4240</v>
      </c>
      <c r="C879" t="s">
        <v>4241</v>
      </c>
      <c r="D879" t="s">
        <v>4242</v>
      </c>
      <c r="E879" s="2">
        <f t="shared" si="15"/>
        <v>537</v>
      </c>
      <c r="F879" t="s">
        <v>13</v>
      </c>
      <c r="G879" t="s">
        <v>4239</v>
      </c>
      <c r="I879" t="s">
        <v>1766</v>
      </c>
      <c r="J879" s="3"/>
    </row>
    <row r="880" spans="1:10">
      <c r="A880" t="s">
        <v>4243</v>
      </c>
      <c r="C880" t="s">
        <v>4244</v>
      </c>
      <c r="D880" t="s">
        <v>4245</v>
      </c>
      <c r="E880" s="2" t="e">
        <f t="shared" si="15"/>
        <v>#VALUE!</v>
      </c>
      <c r="F880" t="s">
        <v>4246</v>
      </c>
      <c r="G880" t="s">
        <v>4243</v>
      </c>
      <c r="I880" t="s">
        <v>4247</v>
      </c>
      <c r="J880" s="3"/>
    </row>
    <row r="881" spans="1:10">
      <c r="A881" t="s">
        <v>4248</v>
      </c>
      <c r="B881" t="s">
        <v>4249</v>
      </c>
      <c r="C881" t="s">
        <v>4250</v>
      </c>
      <c r="D881" t="s">
        <v>4251</v>
      </c>
      <c r="E881" s="2">
        <f t="shared" si="15"/>
        <v>486</v>
      </c>
      <c r="F881" t="s">
        <v>20</v>
      </c>
      <c r="G881" t="s">
        <v>4248</v>
      </c>
      <c r="I881" t="s">
        <v>4252</v>
      </c>
      <c r="J881" s="3"/>
    </row>
    <row r="882" spans="1:10">
      <c r="A882" t="s">
        <v>4253</v>
      </c>
      <c r="B882" t="s">
        <v>4254</v>
      </c>
      <c r="C882" t="s">
        <v>4255</v>
      </c>
      <c r="D882" t="s">
        <v>4256</v>
      </c>
      <c r="E882" s="2">
        <f t="shared" si="15"/>
        <v>189</v>
      </c>
      <c r="F882" t="s">
        <v>20</v>
      </c>
      <c r="G882" t="s">
        <v>4253</v>
      </c>
      <c r="I882" t="s">
        <v>4257</v>
      </c>
      <c r="J882" s="3"/>
    </row>
    <row r="883" spans="1:10">
      <c r="A883" t="s">
        <v>4258</v>
      </c>
      <c r="B883" t="s">
        <v>4259</v>
      </c>
      <c r="C883" t="s">
        <v>4260</v>
      </c>
      <c r="D883" t="s">
        <v>4261</v>
      </c>
      <c r="E883" s="2">
        <f t="shared" si="15"/>
        <v>201</v>
      </c>
      <c r="F883" t="s">
        <v>13</v>
      </c>
      <c r="G883" t="s">
        <v>4258</v>
      </c>
      <c r="I883" t="s">
        <v>4262</v>
      </c>
      <c r="J883" s="3"/>
    </row>
    <row r="884" spans="1:10">
      <c r="A884" t="s">
        <v>4263</v>
      </c>
      <c r="B884" t="s">
        <v>4264</v>
      </c>
      <c r="C884" t="s">
        <v>4265</v>
      </c>
      <c r="D884" t="s">
        <v>4266</v>
      </c>
      <c r="E884" s="2">
        <f t="shared" si="15"/>
        <v>150</v>
      </c>
      <c r="F884" t="s">
        <v>13</v>
      </c>
      <c r="G884" t="s">
        <v>4263</v>
      </c>
      <c r="I884" t="s">
        <v>4267</v>
      </c>
      <c r="J884" s="3"/>
    </row>
    <row r="885" spans="1:10">
      <c r="A885" t="s">
        <v>4268</v>
      </c>
      <c r="B885" t="s">
        <v>4269</v>
      </c>
      <c r="C885" t="s">
        <v>4270</v>
      </c>
      <c r="D885" t="s">
        <v>4271</v>
      </c>
      <c r="E885" s="2">
        <f t="shared" si="15"/>
        <v>364</v>
      </c>
      <c r="F885" t="s">
        <v>13</v>
      </c>
      <c r="G885" t="s">
        <v>4268</v>
      </c>
      <c r="I885" t="s">
        <v>4267</v>
      </c>
      <c r="J885" s="3"/>
    </row>
    <row r="886" spans="1:10">
      <c r="A886" t="s">
        <v>4272</v>
      </c>
      <c r="B886" t="s">
        <v>4273</v>
      </c>
      <c r="C886" t="s">
        <v>4274</v>
      </c>
      <c r="D886" t="s">
        <v>4275</v>
      </c>
      <c r="E886" s="2">
        <f t="shared" si="15"/>
        <v>305</v>
      </c>
      <c r="F886" t="s">
        <v>13</v>
      </c>
      <c r="G886" t="s">
        <v>4272</v>
      </c>
      <c r="I886" t="s">
        <v>4276</v>
      </c>
      <c r="J886" s="3"/>
    </row>
    <row r="887" spans="1:10">
      <c r="A887" t="s">
        <v>4277</v>
      </c>
      <c r="B887" t="s">
        <v>4278</v>
      </c>
      <c r="C887" t="s">
        <v>4279</v>
      </c>
      <c r="D887" t="s">
        <v>4280</v>
      </c>
      <c r="E887" s="2">
        <f t="shared" si="15"/>
        <v>145</v>
      </c>
      <c r="F887" t="s">
        <v>13</v>
      </c>
      <c r="G887" t="s">
        <v>4277</v>
      </c>
      <c r="I887" t="s">
        <v>65</v>
      </c>
      <c r="J887" s="3"/>
    </row>
    <row r="888" spans="1:10">
      <c r="A888" t="s">
        <v>4281</v>
      </c>
      <c r="B888" t="s">
        <v>4282</v>
      </c>
      <c r="C888" t="s">
        <v>4283</v>
      </c>
      <c r="D888" t="s">
        <v>4284</v>
      </c>
      <c r="E888" s="2">
        <f t="shared" si="15"/>
        <v>91</v>
      </c>
      <c r="F888" t="s">
        <v>13</v>
      </c>
      <c r="G888" t="s">
        <v>4281</v>
      </c>
      <c r="I888" t="s">
        <v>4285</v>
      </c>
      <c r="J888" s="3"/>
    </row>
    <row r="889" spans="1:10">
      <c r="A889" t="s">
        <v>4286</v>
      </c>
      <c r="B889" t="s">
        <v>4287</v>
      </c>
      <c r="C889" t="s">
        <v>4288</v>
      </c>
      <c r="D889" t="s">
        <v>4289</v>
      </c>
      <c r="E889" s="2">
        <f t="shared" si="15"/>
        <v>114</v>
      </c>
      <c r="F889" t="s">
        <v>13</v>
      </c>
      <c r="G889" t="s">
        <v>4286</v>
      </c>
      <c r="I889" t="s">
        <v>65</v>
      </c>
      <c r="J889" s="3"/>
    </row>
    <row r="890" spans="1:10">
      <c r="A890" t="s">
        <v>4290</v>
      </c>
      <c r="C890" t="s">
        <v>4291</v>
      </c>
      <c r="D890" t="s">
        <v>4292</v>
      </c>
      <c r="E890" s="2">
        <f t="shared" si="15"/>
        <v>90</v>
      </c>
      <c r="F890" t="s">
        <v>13</v>
      </c>
      <c r="G890" t="s">
        <v>4290</v>
      </c>
      <c r="I890" t="s">
        <v>65</v>
      </c>
      <c r="J890" s="3"/>
    </row>
    <row r="891" spans="1:10">
      <c r="A891" t="s">
        <v>4293</v>
      </c>
      <c r="B891" t="s">
        <v>4294</v>
      </c>
      <c r="C891" t="s">
        <v>4295</v>
      </c>
      <c r="D891" t="s">
        <v>4296</v>
      </c>
      <c r="E891" s="2">
        <f t="shared" si="15"/>
        <v>147</v>
      </c>
      <c r="F891" t="s">
        <v>13</v>
      </c>
      <c r="G891" t="s">
        <v>4293</v>
      </c>
      <c r="I891" t="s">
        <v>65</v>
      </c>
      <c r="J891" s="3"/>
    </row>
    <row r="892" spans="1:10">
      <c r="A892" t="s">
        <v>4297</v>
      </c>
      <c r="B892" t="s">
        <v>4298</v>
      </c>
      <c r="C892" t="s">
        <v>4299</v>
      </c>
      <c r="D892" t="s">
        <v>4300</v>
      </c>
      <c r="E892" s="2">
        <f t="shared" si="15"/>
        <v>72</v>
      </c>
      <c r="F892" t="s">
        <v>13</v>
      </c>
      <c r="G892" t="s">
        <v>4297</v>
      </c>
      <c r="I892" t="s">
        <v>65</v>
      </c>
      <c r="J892" s="3"/>
    </row>
    <row r="893" spans="1:10">
      <c r="A893" t="s">
        <v>4301</v>
      </c>
      <c r="C893" t="s">
        <v>4302</v>
      </c>
      <c r="D893" t="s">
        <v>4303</v>
      </c>
      <c r="E893" s="2">
        <f t="shared" si="15"/>
        <v>81</v>
      </c>
      <c r="F893" t="s">
        <v>13</v>
      </c>
      <c r="G893" t="s">
        <v>4301</v>
      </c>
      <c r="I893" t="s">
        <v>65</v>
      </c>
      <c r="J893" s="3"/>
    </row>
    <row r="894" spans="1:10">
      <c r="A894" t="s">
        <v>4304</v>
      </c>
      <c r="B894" t="s">
        <v>4305</v>
      </c>
      <c r="C894" t="s">
        <v>4306</v>
      </c>
      <c r="D894" t="s">
        <v>4307</v>
      </c>
      <c r="E894" s="2">
        <f t="shared" si="15"/>
        <v>94</v>
      </c>
      <c r="F894" t="s">
        <v>13</v>
      </c>
      <c r="G894" t="s">
        <v>4304</v>
      </c>
      <c r="I894" t="s">
        <v>4308</v>
      </c>
      <c r="J894" s="3"/>
    </row>
    <row r="895" spans="1:10">
      <c r="A895" t="s">
        <v>4309</v>
      </c>
      <c r="B895" t="s">
        <v>4310</v>
      </c>
      <c r="C895" t="s">
        <v>4311</v>
      </c>
      <c r="D895" t="s">
        <v>4312</v>
      </c>
      <c r="E895" s="2">
        <f t="shared" si="15"/>
        <v>184</v>
      </c>
      <c r="F895" t="s">
        <v>13</v>
      </c>
      <c r="G895" t="s">
        <v>4309</v>
      </c>
      <c r="I895" t="s">
        <v>4257</v>
      </c>
      <c r="J895" s="3"/>
    </row>
    <row r="896" spans="1:10">
      <c r="A896" t="s">
        <v>4313</v>
      </c>
      <c r="B896" t="s">
        <v>4314</v>
      </c>
      <c r="C896" t="s">
        <v>4315</v>
      </c>
      <c r="D896" t="s">
        <v>4316</v>
      </c>
      <c r="E896" s="2">
        <f t="shared" si="15"/>
        <v>687</v>
      </c>
      <c r="F896" t="s">
        <v>13</v>
      </c>
      <c r="G896" t="s">
        <v>4313</v>
      </c>
      <c r="I896" t="s">
        <v>65</v>
      </c>
      <c r="J896" s="3"/>
    </row>
    <row r="897" spans="1:10">
      <c r="A897" t="s">
        <v>4317</v>
      </c>
      <c r="B897" t="s">
        <v>4318</v>
      </c>
      <c r="C897" t="s">
        <v>4319</v>
      </c>
      <c r="D897" t="s">
        <v>4320</v>
      </c>
      <c r="E897" s="2">
        <f t="shared" si="15"/>
        <v>288</v>
      </c>
      <c r="F897" t="s">
        <v>13</v>
      </c>
      <c r="G897" t="s">
        <v>4317</v>
      </c>
      <c r="I897" t="s">
        <v>65</v>
      </c>
      <c r="J897" s="3"/>
    </row>
    <row r="898" spans="1:10">
      <c r="A898" t="s">
        <v>4321</v>
      </c>
      <c r="B898" t="s">
        <v>4322</v>
      </c>
      <c r="C898" t="s">
        <v>4323</v>
      </c>
      <c r="D898" t="s">
        <v>4324</v>
      </c>
      <c r="E898" s="2">
        <f t="shared" si="15"/>
        <v>315</v>
      </c>
      <c r="F898" t="s">
        <v>13</v>
      </c>
      <c r="G898" t="s">
        <v>4321</v>
      </c>
      <c r="I898" t="s">
        <v>1210</v>
      </c>
      <c r="J898" s="3"/>
    </row>
    <row r="899" spans="1:10">
      <c r="A899" t="s">
        <v>4325</v>
      </c>
      <c r="B899" t="s">
        <v>4326</v>
      </c>
      <c r="C899" t="s">
        <v>4327</v>
      </c>
      <c r="D899" t="s">
        <v>4328</v>
      </c>
      <c r="E899" s="2">
        <f t="shared" si="15"/>
        <v>529</v>
      </c>
      <c r="F899" t="s">
        <v>13</v>
      </c>
      <c r="G899" t="s">
        <v>4325</v>
      </c>
      <c r="I899" t="s">
        <v>1210</v>
      </c>
      <c r="J899" s="3"/>
    </row>
    <row r="900" spans="1:10">
      <c r="A900" t="s">
        <v>4329</v>
      </c>
      <c r="B900" t="s">
        <v>4330</v>
      </c>
      <c r="C900" t="s">
        <v>4331</v>
      </c>
      <c r="D900" t="s">
        <v>4332</v>
      </c>
      <c r="E900" s="2">
        <f t="shared" si="15"/>
        <v>265</v>
      </c>
      <c r="F900" t="s">
        <v>13</v>
      </c>
      <c r="G900" t="s">
        <v>4329</v>
      </c>
      <c r="I900" t="s">
        <v>1210</v>
      </c>
      <c r="J900" s="3"/>
    </row>
    <row r="901" spans="1:10">
      <c r="A901" t="s">
        <v>4333</v>
      </c>
      <c r="C901" t="s">
        <v>4334</v>
      </c>
      <c r="D901" t="s">
        <v>4335</v>
      </c>
      <c r="E901" s="2">
        <f t="shared" si="15"/>
        <v>106</v>
      </c>
      <c r="F901" t="s">
        <v>13</v>
      </c>
      <c r="G901" t="s">
        <v>4333</v>
      </c>
      <c r="I901" t="s">
        <v>65</v>
      </c>
      <c r="J901" s="3"/>
    </row>
    <row r="902" spans="1:10">
      <c r="A902" t="s">
        <v>4336</v>
      </c>
      <c r="B902" t="s">
        <v>4337</v>
      </c>
      <c r="C902" t="s">
        <v>4338</v>
      </c>
      <c r="D902" t="s">
        <v>4339</v>
      </c>
      <c r="E902" s="2">
        <f t="shared" si="15"/>
        <v>113</v>
      </c>
      <c r="F902" t="s">
        <v>13</v>
      </c>
      <c r="G902" t="s">
        <v>4336</v>
      </c>
      <c r="I902" t="s">
        <v>65</v>
      </c>
      <c r="J902" s="3"/>
    </row>
    <row r="903" spans="1:10">
      <c r="A903" t="s">
        <v>4340</v>
      </c>
      <c r="B903" t="s">
        <v>4341</v>
      </c>
      <c r="C903" t="s">
        <v>4342</v>
      </c>
      <c r="D903" t="s">
        <v>4343</v>
      </c>
      <c r="E903" s="2">
        <f t="shared" si="15"/>
        <v>806</v>
      </c>
      <c r="F903" t="s">
        <v>13</v>
      </c>
      <c r="G903" t="s">
        <v>4340</v>
      </c>
      <c r="I903" t="s">
        <v>4344</v>
      </c>
      <c r="J903" s="3"/>
    </row>
    <row r="904" spans="1:10">
      <c r="A904" t="s">
        <v>4345</v>
      </c>
      <c r="B904" t="s">
        <v>4346</v>
      </c>
      <c r="C904" t="s">
        <v>4347</v>
      </c>
      <c r="D904" t="s">
        <v>4348</v>
      </c>
      <c r="E904" s="2">
        <f t="shared" si="15"/>
        <v>173</v>
      </c>
      <c r="F904" t="s">
        <v>13</v>
      </c>
      <c r="G904" t="s">
        <v>4345</v>
      </c>
      <c r="I904" t="s">
        <v>4349</v>
      </c>
      <c r="J904" s="3"/>
    </row>
    <row r="905" spans="1:10">
      <c r="A905" t="s">
        <v>4350</v>
      </c>
      <c r="B905" t="s">
        <v>4351</v>
      </c>
      <c r="C905" t="s">
        <v>4352</v>
      </c>
      <c r="D905" t="s">
        <v>4353</v>
      </c>
      <c r="E905" s="2">
        <f t="shared" si="15"/>
        <v>257</v>
      </c>
      <c r="F905" t="s">
        <v>13</v>
      </c>
      <c r="G905" t="s">
        <v>4350</v>
      </c>
      <c r="I905" t="s">
        <v>65</v>
      </c>
      <c r="J905" s="3"/>
    </row>
    <row r="906" spans="1:10">
      <c r="A906" t="s">
        <v>4354</v>
      </c>
      <c r="B906" t="s">
        <v>4355</v>
      </c>
      <c r="C906" t="s">
        <v>4356</v>
      </c>
      <c r="D906" t="s">
        <v>4357</v>
      </c>
      <c r="E906" s="2">
        <f t="shared" si="15"/>
        <v>207</v>
      </c>
      <c r="F906" t="s">
        <v>13</v>
      </c>
      <c r="G906" t="s">
        <v>4354</v>
      </c>
      <c r="I906" t="s">
        <v>32</v>
      </c>
      <c r="J906" s="3"/>
    </row>
    <row r="907" spans="1:10">
      <c r="A907" t="s">
        <v>4358</v>
      </c>
      <c r="B907" t="s">
        <v>4359</v>
      </c>
      <c r="C907" t="s">
        <v>4360</v>
      </c>
      <c r="D907" t="s">
        <v>4361</v>
      </c>
      <c r="E907" s="2">
        <f t="shared" si="15"/>
        <v>323</v>
      </c>
      <c r="F907" t="s">
        <v>13</v>
      </c>
      <c r="G907" t="s">
        <v>3095</v>
      </c>
      <c r="I907" t="s">
        <v>3096</v>
      </c>
      <c r="J907" s="3"/>
    </row>
    <row r="908" spans="1:10">
      <c r="A908" t="s">
        <v>4362</v>
      </c>
      <c r="B908" t="s">
        <v>4363</v>
      </c>
      <c r="C908" t="s">
        <v>4364</v>
      </c>
      <c r="D908" t="s">
        <v>4365</v>
      </c>
      <c r="E908" s="2">
        <f t="shared" si="15"/>
        <v>151</v>
      </c>
      <c r="F908" t="s">
        <v>13</v>
      </c>
      <c r="G908" t="s">
        <v>4362</v>
      </c>
      <c r="I908" t="s">
        <v>65</v>
      </c>
      <c r="J908" s="3"/>
    </row>
    <row r="909" spans="1:10">
      <c r="A909" t="s">
        <v>4366</v>
      </c>
      <c r="C909" t="s">
        <v>4367</v>
      </c>
      <c r="D909" t="s">
        <v>4368</v>
      </c>
      <c r="E909" s="2">
        <f t="shared" si="15"/>
        <v>77</v>
      </c>
      <c r="F909" t="s">
        <v>13</v>
      </c>
      <c r="G909" t="s">
        <v>4366</v>
      </c>
      <c r="I909" t="s">
        <v>65</v>
      </c>
      <c r="J909" s="3"/>
    </row>
    <row r="910" spans="1:10">
      <c r="A910" t="s">
        <v>4369</v>
      </c>
      <c r="B910" t="s">
        <v>4370</v>
      </c>
      <c r="C910" t="s">
        <v>4371</v>
      </c>
      <c r="D910" t="s">
        <v>4372</v>
      </c>
      <c r="E910" s="2">
        <f t="shared" si="15"/>
        <v>384</v>
      </c>
      <c r="F910" t="s">
        <v>13</v>
      </c>
      <c r="G910" t="s">
        <v>3089</v>
      </c>
      <c r="I910" t="s">
        <v>3090</v>
      </c>
      <c r="J910" s="3"/>
    </row>
    <row r="911" spans="1:10">
      <c r="A911" t="s">
        <v>4373</v>
      </c>
      <c r="B911" t="s">
        <v>4374</v>
      </c>
      <c r="C911" t="s">
        <v>4375</v>
      </c>
      <c r="D911" t="s">
        <v>4376</v>
      </c>
      <c r="E911" s="2">
        <f t="shared" si="15"/>
        <v>186</v>
      </c>
      <c r="F911" t="s">
        <v>13</v>
      </c>
      <c r="G911" t="s">
        <v>4373</v>
      </c>
      <c r="I911" t="s">
        <v>2223</v>
      </c>
      <c r="J911" s="3"/>
    </row>
    <row r="912" spans="1:10">
      <c r="A912" t="s">
        <v>4377</v>
      </c>
      <c r="C912" t="s">
        <v>4378</v>
      </c>
      <c r="D912" t="s">
        <v>4379</v>
      </c>
      <c r="E912" s="2">
        <f t="shared" si="15"/>
        <v>113</v>
      </c>
      <c r="F912" t="s">
        <v>13</v>
      </c>
      <c r="G912" t="s">
        <v>4377</v>
      </c>
      <c r="I912" t="s">
        <v>65</v>
      </c>
      <c r="J912" s="3"/>
    </row>
    <row r="913" spans="1:10">
      <c r="A913" t="s">
        <v>4380</v>
      </c>
      <c r="B913" t="s">
        <v>4381</v>
      </c>
      <c r="C913" t="s">
        <v>4382</v>
      </c>
      <c r="D913" t="s">
        <v>4383</v>
      </c>
      <c r="E913" s="2">
        <f t="shared" si="15"/>
        <v>106.33333333333333</v>
      </c>
      <c r="F913" t="s">
        <v>13</v>
      </c>
      <c r="G913" t="s">
        <v>4380</v>
      </c>
      <c r="I913" t="s">
        <v>4384</v>
      </c>
      <c r="J913" s="3"/>
    </row>
    <row r="914" spans="1:10">
      <c r="A914" t="s">
        <v>4385</v>
      </c>
      <c r="B914" t="s">
        <v>4386</v>
      </c>
      <c r="C914" t="s">
        <v>4387</v>
      </c>
      <c r="D914" t="s">
        <v>4388</v>
      </c>
      <c r="E914" s="2">
        <f t="shared" si="15"/>
        <v>353</v>
      </c>
      <c r="F914" t="s">
        <v>13</v>
      </c>
      <c r="G914" t="s">
        <v>4385</v>
      </c>
      <c r="I914" t="s">
        <v>65</v>
      </c>
      <c r="J914" s="3"/>
    </row>
    <row r="915" spans="1:10">
      <c r="A915" t="s">
        <v>4389</v>
      </c>
      <c r="B915" t="s">
        <v>4390</v>
      </c>
      <c r="C915" t="s">
        <v>4391</v>
      </c>
      <c r="D915" t="s">
        <v>4392</v>
      </c>
      <c r="E915" s="2">
        <f t="shared" si="15"/>
        <v>182</v>
      </c>
      <c r="F915" t="s">
        <v>20</v>
      </c>
      <c r="G915" t="s">
        <v>4389</v>
      </c>
      <c r="I915" t="s">
        <v>144</v>
      </c>
      <c r="J915" s="3"/>
    </row>
    <row r="916" spans="1:10">
      <c r="A916" t="s">
        <v>4393</v>
      </c>
      <c r="B916" t="s">
        <v>4394</v>
      </c>
      <c r="C916" t="s">
        <v>4395</v>
      </c>
      <c r="D916" t="s">
        <v>4396</v>
      </c>
      <c r="E916" s="2">
        <f t="shared" si="15"/>
        <v>238</v>
      </c>
      <c r="F916" t="s">
        <v>13</v>
      </c>
      <c r="G916" t="s">
        <v>4393</v>
      </c>
      <c r="I916" t="s">
        <v>1450</v>
      </c>
      <c r="J916" s="3"/>
    </row>
    <row r="917" spans="1:10">
      <c r="A917" t="s">
        <v>4397</v>
      </c>
      <c r="B917" t="s">
        <v>4398</v>
      </c>
      <c r="C917" t="s">
        <v>4399</v>
      </c>
      <c r="D917" t="s">
        <v>4400</v>
      </c>
      <c r="E917" s="2">
        <f t="shared" si="15"/>
        <v>1133</v>
      </c>
      <c r="F917" t="s">
        <v>13</v>
      </c>
      <c r="G917" t="s">
        <v>4397</v>
      </c>
      <c r="I917" t="s">
        <v>134</v>
      </c>
      <c r="J917" s="3"/>
    </row>
    <row r="918" spans="1:10">
      <c r="A918" t="s">
        <v>4401</v>
      </c>
      <c r="B918" t="s">
        <v>4402</v>
      </c>
      <c r="C918" t="s">
        <v>4403</v>
      </c>
      <c r="D918" t="s">
        <v>4404</v>
      </c>
      <c r="E918" s="2">
        <f t="shared" si="15"/>
        <v>637</v>
      </c>
      <c r="F918" t="s">
        <v>13</v>
      </c>
      <c r="G918" t="s">
        <v>4401</v>
      </c>
      <c r="I918" t="s">
        <v>207</v>
      </c>
      <c r="J918" s="3"/>
    </row>
    <row r="919" spans="1:10">
      <c r="A919" t="s">
        <v>4405</v>
      </c>
      <c r="B919" t="s">
        <v>4406</v>
      </c>
      <c r="C919" t="s">
        <v>4407</v>
      </c>
      <c r="D919" t="s">
        <v>4408</v>
      </c>
      <c r="E919" s="2">
        <f t="shared" si="15"/>
        <v>450</v>
      </c>
      <c r="F919" t="s">
        <v>13</v>
      </c>
      <c r="G919" t="s">
        <v>4405</v>
      </c>
      <c r="I919" t="s">
        <v>2894</v>
      </c>
      <c r="J919" s="3"/>
    </row>
    <row r="920" spans="1:10">
      <c r="A920" t="s">
        <v>4409</v>
      </c>
      <c r="B920" t="s">
        <v>4410</v>
      </c>
      <c r="C920" t="s">
        <v>4411</v>
      </c>
      <c r="D920" t="s">
        <v>4412</v>
      </c>
      <c r="E920" s="2">
        <f t="shared" si="15"/>
        <v>969</v>
      </c>
      <c r="F920" t="s">
        <v>13</v>
      </c>
      <c r="G920" t="s">
        <v>4409</v>
      </c>
      <c r="I920" t="s">
        <v>4413</v>
      </c>
      <c r="J920" s="3"/>
    </row>
    <row r="921" spans="1:10">
      <c r="A921" t="s">
        <v>4414</v>
      </c>
      <c r="B921" t="s">
        <v>4415</v>
      </c>
      <c r="C921" t="s">
        <v>4416</v>
      </c>
      <c r="D921" t="s">
        <v>4417</v>
      </c>
      <c r="E921" s="2">
        <f t="shared" si="15"/>
        <v>548</v>
      </c>
      <c r="F921" t="s">
        <v>13</v>
      </c>
      <c r="G921" t="s">
        <v>4414</v>
      </c>
      <c r="I921" t="s">
        <v>558</v>
      </c>
      <c r="J921" s="3"/>
    </row>
    <row r="922" spans="1:10">
      <c r="A922" t="s">
        <v>4418</v>
      </c>
      <c r="B922" t="s">
        <v>4419</v>
      </c>
      <c r="C922" t="s">
        <v>4420</v>
      </c>
      <c r="D922" t="s">
        <v>4421</v>
      </c>
      <c r="E922" s="2">
        <f t="shared" si="15"/>
        <v>604</v>
      </c>
      <c r="F922" t="s">
        <v>20</v>
      </c>
      <c r="G922" t="s">
        <v>4418</v>
      </c>
      <c r="I922" t="s">
        <v>1210</v>
      </c>
      <c r="J922" s="3"/>
    </row>
    <row r="923" spans="1:10">
      <c r="A923" t="s">
        <v>4422</v>
      </c>
      <c r="B923" t="s">
        <v>4423</v>
      </c>
      <c r="C923" t="s">
        <v>4424</v>
      </c>
      <c r="D923" t="s">
        <v>4425</v>
      </c>
      <c r="E923" s="2">
        <f t="shared" si="15"/>
        <v>92</v>
      </c>
      <c r="F923" t="s">
        <v>20</v>
      </c>
      <c r="G923" t="s">
        <v>4422</v>
      </c>
      <c r="I923" t="s">
        <v>65</v>
      </c>
      <c r="J923" s="3"/>
    </row>
    <row r="924" spans="1:10">
      <c r="A924" t="s">
        <v>4426</v>
      </c>
      <c r="B924" t="s">
        <v>4427</v>
      </c>
      <c r="C924" t="s">
        <v>4428</v>
      </c>
      <c r="D924" t="s">
        <v>4429</v>
      </c>
      <c r="E924" s="2">
        <f t="shared" si="15"/>
        <v>244</v>
      </c>
      <c r="F924" t="s">
        <v>20</v>
      </c>
      <c r="G924" t="s">
        <v>4426</v>
      </c>
      <c r="I924" t="s">
        <v>2303</v>
      </c>
      <c r="J924" s="3"/>
    </row>
    <row r="925" spans="1:10">
      <c r="A925" t="s">
        <v>4430</v>
      </c>
      <c r="B925" t="s">
        <v>4431</v>
      </c>
      <c r="C925" t="s">
        <v>4432</v>
      </c>
      <c r="D925" t="s">
        <v>4433</v>
      </c>
      <c r="E925" s="2">
        <f t="shared" si="15"/>
        <v>80</v>
      </c>
      <c r="F925" t="s">
        <v>13</v>
      </c>
      <c r="G925" t="s">
        <v>4430</v>
      </c>
      <c r="I925" t="s">
        <v>65</v>
      </c>
      <c r="J925" s="3"/>
    </row>
    <row r="926" spans="1:10">
      <c r="A926" t="s">
        <v>4434</v>
      </c>
      <c r="B926" t="s">
        <v>4435</v>
      </c>
      <c r="C926" t="s">
        <v>4436</v>
      </c>
      <c r="D926" t="s">
        <v>4437</v>
      </c>
      <c r="E926" s="2">
        <f t="shared" si="15"/>
        <v>279</v>
      </c>
      <c r="F926" t="s">
        <v>13</v>
      </c>
      <c r="G926" t="s">
        <v>4434</v>
      </c>
      <c r="I926" t="s">
        <v>4438</v>
      </c>
      <c r="J926" s="3"/>
    </row>
    <row r="927" spans="1:10">
      <c r="A927" t="s">
        <v>4439</v>
      </c>
      <c r="C927" t="s">
        <v>4440</v>
      </c>
      <c r="D927" t="s">
        <v>4441</v>
      </c>
      <c r="E927" s="2">
        <f t="shared" si="15"/>
        <v>103</v>
      </c>
      <c r="F927" t="s">
        <v>20</v>
      </c>
      <c r="G927" t="s">
        <v>4439</v>
      </c>
      <c r="I927" t="s">
        <v>65</v>
      </c>
      <c r="J927" s="3"/>
    </row>
    <row r="928" spans="1:10">
      <c r="A928" t="s">
        <v>4442</v>
      </c>
      <c r="B928" t="s">
        <v>4443</v>
      </c>
      <c r="C928" t="s">
        <v>4444</v>
      </c>
      <c r="D928" t="s">
        <v>4445</v>
      </c>
      <c r="E928" s="2">
        <f t="shared" si="15"/>
        <v>63</v>
      </c>
      <c r="F928" t="s">
        <v>13</v>
      </c>
      <c r="G928" t="s">
        <v>4442</v>
      </c>
      <c r="I928" t="s">
        <v>65</v>
      </c>
      <c r="J928" s="3"/>
    </row>
    <row r="929" spans="1:10">
      <c r="A929" t="s">
        <v>4446</v>
      </c>
      <c r="B929" t="s">
        <v>4447</v>
      </c>
      <c r="C929" t="s">
        <v>4448</v>
      </c>
      <c r="D929" t="s">
        <v>4449</v>
      </c>
      <c r="E929" s="2">
        <f t="shared" si="15"/>
        <v>1031</v>
      </c>
      <c r="F929" t="s">
        <v>13</v>
      </c>
      <c r="G929" t="s">
        <v>4446</v>
      </c>
      <c r="I929" t="s">
        <v>134</v>
      </c>
      <c r="J929" s="3"/>
    </row>
    <row r="930" spans="1:10">
      <c r="A930" t="s">
        <v>4450</v>
      </c>
      <c r="B930" t="s">
        <v>4451</v>
      </c>
      <c r="C930" t="s">
        <v>4452</v>
      </c>
      <c r="D930" t="s">
        <v>4453</v>
      </c>
      <c r="E930" s="2">
        <f t="shared" si="15"/>
        <v>545</v>
      </c>
      <c r="F930" t="s">
        <v>13</v>
      </c>
      <c r="G930" t="s">
        <v>4450</v>
      </c>
      <c r="I930" t="s">
        <v>207</v>
      </c>
      <c r="J930" s="3"/>
    </row>
    <row r="931" spans="1:10">
      <c r="A931" t="s">
        <v>4454</v>
      </c>
      <c r="B931" t="s">
        <v>4455</v>
      </c>
      <c r="C931" t="s">
        <v>4456</v>
      </c>
      <c r="D931" t="s">
        <v>4457</v>
      </c>
      <c r="E931" s="2">
        <f t="shared" si="15"/>
        <v>134</v>
      </c>
      <c r="F931" t="s">
        <v>13</v>
      </c>
      <c r="G931" t="s">
        <v>4454</v>
      </c>
      <c r="I931" t="s">
        <v>65</v>
      </c>
      <c r="J931" s="3"/>
    </row>
    <row r="932" spans="1:10">
      <c r="A932" t="s">
        <v>4458</v>
      </c>
      <c r="B932" t="s">
        <v>4459</v>
      </c>
      <c r="C932" t="s">
        <v>4460</v>
      </c>
      <c r="D932" t="s">
        <v>4461</v>
      </c>
      <c r="E932" s="2">
        <f t="shared" ref="E932:E995" si="16">((D932-C932)+1)/3-1</f>
        <v>451</v>
      </c>
      <c r="F932" t="s">
        <v>13</v>
      </c>
      <c r="G932" t="s">
        <v>4458</v>
      </c>
      <c r="I932" t="s">
        <v>65</v>
      </c>
      <c r="J932" s="3"/>
    </row>
    <row r="933" spans="1:10">
      <c r="A933" t="s">
        <v>4462</v>
      </c>
      <c r="B933" t="s">
        <v>4463</v>
      </c>
      <c r="C933" t="s">
        <v>4464</v>
      </c>
      <c r="D933" t="s">
        <v>4465</v>
      </c>
      <c r="E933" s="2">
        <f t="shared" si="16"/>
        <v>1153</v>
      </c>
      <c r="F933" t="s">
        <v>13</v>
      </c>
      <c r="G933" t="s">
        <v>4462</v>
      </c>
      <c r="I933" t="s">
        <v>65</v>
      </c>
      <c r="J933" s="3"/>
    </row>
    <row r="934" spans="1:10">
      <c r="A934" t="s">
        <v>4466</v>
      </c>
      <c r="B934" t="s">
        <v>4467</v>
      </c>
      <c r="C934" t="s">
        <v>4468</v>
      </c>
      <c r="D934" t="s">
        <v>4469</v>
      </c>
      <c r="E934" s="2">
        <f t="shared" si="16"/>
        <v>534</v>
      </c>
      <c r="F934" t="s">
        <v>13</v>
      </c>
      <c r="G934" t="s">
        <v>4466</v>
      </c>
      <c r="I934" t="s">
        <v>4470</v>
      </c>
      <c r="J934" s="3"/>
    </row>
    <row r="935" spans="1:10">
      <c r="A935" t="s">
        <v>4471</v>
      </c>
      <c r="B935" t="s">
        <v>4472</v>
      </c>
      <c r="C935" t="s">
        <v>4473</v>
      </c>
      <c r="D935" t="s">
        <v>4474</v>
      </c>
      <c r="E935" s="2">
        <f t="shared" si="16"/>
        <v>316</v>
      </c>
      <c r="F935" t="s">
        <v>20</v>
      </c>
      <c r="G935" t="s">
        <v>4471</v>
      </c>
      <c r="I935" t="s">
        <v>4475</v>
      </c>
      <c r="J935" s="3"/>
    </row>
    <row r="936" spans="1:10">
      <c r="A936" t="s">
        <v>4476</v>
      </c>
      <c r="B936" t="s">
        <v>4477</v>
      </c>
      <c r="C936" t="s">
        <v>4478</v>
      </c>
      <c r="D936" t="s">
        <v>4479</v>
      </c>
      <c r="E936" s="2">
        <f t="shared" si="16"/>
        <v>180</v>
      </c>
      <c r="F936" t="s">
        <v>20</v>
      </c>
      <c r="G936" t="s">
        <v>4476</v>
      </c>
      <c r="I936" t="s">
        <v>65</v>
      </c>
      <c r="J936" s="3"/>
    </row>
    <row r="937" spans="1:10">
      <c r="A937" t="s">
        <v>4480</v>
      </c>
      <c r="B937" t="s">
        <v>4481</v>
      </c>
      <c r="C937" t="s">
        <v>4482</v>
      </c>
      <c r="D937" t="s">
        <v>4483</v>
      </c>
      <c r="E937" s="2">
        <f t="shared" si="16"/>
        <v>315</v>
      </c>
      <c r="F937" t="s">
        <v>13</v>
      </c>
      <c r="G937" t="s">
        <v>4480</v>
      </c>
      <c r="I937" t="s">
        <v>4484</v>
      </c>
      <c r="J937" s="3"/>
    </row>
    <row r="938" spans="1:10">
      <c r="A938" t="s">
        <v>4485</v>
      </c>
      <c r="B938" t="s">
        <v>4486</v>
      </c>
      <c r="C938" t="s">
        <v>4487</v>
      </c>
      <c r="D938" t="s">
        <v>4488</v>
      </c>
      <c r="E938" s="2">
        <f t="shared" si="16"/>
        <v>81</v>
      </c>
      <c r="F938" t="s">
        <v>13</v>
      </c>
      <c r="G938" t="s">
        <v>4485</v>
      </c>
      <c r="I938" t="s">
        <v>65</v>
      </c>
      <c r="J938" s="3"/>
    </row>
    <row r="939" spans="1:10">
      <c r="A939" t="s">
        <v>4489</v>
      </c>
      <c r="B939" t="s">
        <v>4490</v>
      </c>
      <c r="C939" t="s">
        <v>4491</v>
      </c>
      <c r="D939" t="s">
        <v>4492</v>
      </c>
      <c r="E939" s="2">
        <f t="shared" si="16"/>
        <v>519</v>
      </c>
      <c r="F939" t="s">
        <v>13</v>
      </c>
      <c r="G939" t="s">
        <v>4493</v>
      </c>
      <c r="I939" t="s">
        <v>4494</v>
      </c>
      <c r="J939" s="3"/>
    </row>
    <row r="940" spans="1:10">
      <c r="A940" t="s">
        <v>4495</v>
      </c>
      <c r="B940" t="s">
        <v>4496</v>
      </c>
      <c r="C940" t="s">
        <v>4497</v>
      </c>
      <c r="D940" t="s">
        <v>4498</v>
      </c>
      <c r="E940" s="2">
        <f t="shared" si="16"/>
        <v>265</v>
      </c>
      <c r="F940" t="s">
        <v>13</v>
      </c>
      <c r="G940" t="s">
        <v>4499</v>
      </c>
      <c r="I940" t="s">
        <v>4500</v>
      </c>
      <c r="J940" s="3"/>
    </row>
    <row r="941" spans="1:10">
      <c r="A941" t="s">
        <v>4501</v>
      </c>
      <c r="B941" t="s">
        <v>4502</v>
      </c>
      <c r="C941" t="s">
        <v>4503</v>
      </c>
      <c r="D941" t="s">
        <v>4504</v>
      </c>
      <c r="E941" s="2">
        <f t="shared" si="16"/>
        <v>1368</v>
      </c>
      <c r="F941" t="s">
        <v>13</v>
      </c>
      <c r="G941" t="s">
        <v>4501</v>
      </c>
      <c r="I941" t="s">
        <v>191</v>
      </c>
      <c r="J941" s="3"/>
    </row>
    <row r="942" spans="1:10">
      <c r="A942" t="s">
        <v>4505</v>
      </c>
      <c r="B942" t="s">
        <v>4506</v>
      </c>
      <c r="C942" t="s">
        <v>4507</v>
      </c>
      <c r="D942" t="s">
        <v>4508</v>
      </c>
      <c r="E942" s="2">
        <f t="shared" si="16"/>
        <v>600</v>
      </c>
      <c r="F942" t="s">
        <v>13</v>
      </c>
      <c r="G942" t="s">
        <v>4509</v>
      </c>
      <c r="I942" t="s">
        <v>4510</v>
      </c>
      <c r="J942" s="3"/>
    </row>
    <row r="943" spans="1:10">
      <c r="A943" t="s">
        <v>4511</v>
      </c>
      <c r="B943" t="s">
        <v>4512</v>
      </c>
      <c r="C943" t="s">
        <v>4513</v>
      </c>
      <c r="D943" t="s">
        <v>4514</v>
      </c>
      <c r="E943" s="2">
        <f t="shared" si="16"/>
        <v>216</v>
      </c>
      <c r="F943" t="s">
        <v>20</v>
      </c>
      <c r="G943" t="s">
        <v>4511</v>
      </c>
      <c r="I943" t="s">
        <v>4515</v>
      </c>
      <c r="J943" s="3"/>
    </row>
    <row r="944" spans="1:10">
      <c r="A944" t="s">
        <v>4516</v>
      </c>
      <c r="B944" t="s">
        <v>4517</v>
      </c>
      <c r="C944" t="s">
        <v>4518</v>
      </c>
      <c r="D944" t="s">
        <v>4519</v>
      </c>
      <c r="E944" s="2">
        <f t="shared" si="16"/>
        <v>535</v>
      </c>
      <c r="F944" t="s">
        <v>20</v>
      </c>
      <c r="G944" t="s">
        <v>4520</v>
      </c>
      <c r="H944" t="s">
        <v>4521</v>
      </c>
      <c r="I944" t="s">
        <v>4522</v>
      </c>
      <c r="J944" s="3"/>
    </row>
    <row r="945" spans="1:10">
      <c r="A945" t="s">
        <v>4523</v>
      </c>
      <c r="B945" t="s">
        <v>4524</v>
      </c>
      <c r="C945" t="s">
        <v>4525</v>
      </c>
      <c r="D945" t="s">
        <v>4526</v>
      </c>
      <c r="E945" s="2">
        <f t="shared" si="16"/>
        <v>219</v>
      </c>
      <c r="F945" t="s">
        <v>13</v>
      </c>
      <c r="G945" t="s">
        <v>4527</v>
      </c>
      <c r="H945" t="s">
        <v>4528</v>
      </c>
      <c r="I945" t="s">
        <v>4529</v>
      </c>
      <c r="J945" s="3"/>
    </row>
    <row r="946" spans="1:10">
      <c r="A946" t="s">
        <v>4530</v>
      </c>
      <c r="B946" t="s">
        <v>4531</v>
      </c>
      <c r="C946" t="s">
        <v>4532</v>
      </c>
      <c r="D946" t="s">
        <v>4533</v>
      </c>
      <c r="E946" s="2">
        <f t="shared" si="16"/>
        <v>334</v>
      </c>
      <c r="F946" t="s">
        <v>20</v>
      </c>
      <c r="G946" t="s">
        <v>4530</v>
      </c>
      <c r="I946" t="s">
        <v>4534</v>
      </c>
      <c r="J946" s="3"/>
    </row>
    <row r="947" spans="1:10">
      <c r="A947" t="s">
        <v>4535</v>
      </c>
      <c r="B947" t="s">
        <v>4536</v>
      </c>
      <c r="C947" t="s">
        <v>4537</v>
      </c>
      <c r="D947" t="s">
        <v>4538</v>
      </c>
      <c r="E947" s="2">
        <f t="shared" si="16"/>
        <v>615</v>
      </c>
      <c r="F947" t="s">
        <v>20</v>
      </c>
      <c r="G947" t="s">
        <v>4535</v>
      </c>
      <c r="I947" t="s">
        <v>4539</v>
      </c>
      <c r="J947" s="3"/>
    </row>
    <row r="948" spans="1:10">
      <c r="A948" t="s">
        <v>4540</v>
      </c>
      <c r="B948" t="s">
        <v>4541</v>
      </c>
      <c r="C948" t="s">
        <v>4542</v>
      </c>
      <c r="D948" t="s">
        <v>4543</v>
      </c>
      <c r="E948" s="2">
        <f t="shared" si="16"/>
        <v>396</v>
      </c>
      <c r="F948" t="s">
        <v>20</v>
      </c>
      <c r="G948" t="s">
        <v>4544</v>
      </c>
      <c r="H948" t="s">
        <v>4545</v>
      </c>
      <c r="I948" t="s">
        <v>4546</v>
      </c>
      <c r="J948" s="3"/>
    </row>
    <row r="949" spans="1:10">
      <c r="A949" t="s">
        <v>4547</v>
      </c>
      <c r="B949" t="s">
        <v>4548</v>
      </c>
      <c r="C949" t="s">
        <v>4549</v>
      </c>
      <c r="D949" t="s">
        <v>4550</v>
      </c>
      <c r="E949" s="2">
        <f t="shared" si="16"/>
        <v>317</v>
      </c>
      <c r="F949" t="s">
        <v>13</v>
      </c>
      <c r="G949" t="s">
        <v>4547</v>
      </c>
      <c r="H949" t="s">
        <v>4551</v>
      </c>
      <c r="I949" t="s">
        <v>4552</v>
      </c>
      <c r="J949" s="3"/>
    </row>
    <row r="950" spans="1:10">
      <c r="A950" t="s">
        <v>4553</v>
      </c>
      <c r="B950" t="s">
        <v>4554</v>
      </c>
      <c r="C950" t="s">
        <v>4555</v>
      </c>
      <c r="D950" t="s">
        <v>4556</v>
      </c>
      <c r="E950" s="2">
        <f t="shared" si="16"/>
        <v>535</v>
      </c>
      <c r="F950" t="s">
        <v>20</v>
      </c>
      <c r="G950" t="s">
        <v>4520</v>
      </c>
      <c r="H950" t="s">
        <v>4521</v>
      </c>
      <c r="I950" t="s">
        <v>4522</v>
      </c>
      <c r="J950" s="3"/>
    </row>
    <row r="951" spans="1:10">
      <c r="A951" t="s">
        <v>4557</v>
      </c>
      <c r="B951" t="s">
        <v>4558</v>
      </c>
      <c r="C951" t="s">
        <v>4559</v>
      </c>
      <c r="D951" t="s">
        <v>4560</v>
      </c>
      <c r="E951" s="2">
        <f t="shared" si="16"/>
        <v>219</v>
      </c>
      <c r="F951" t="s">
        <v>13</v>
      </c>
      <c r="G951" t="s">
        <v>4527</v>
      </c>
      <c r="H951" t="s">
        <v>4528</v>
      </c>
      <c r="I951" t="s">
        <v>4529</v>
      </c>
      <c r="J951" s="3"/>
    </row>
    <row r="952" spans="1:10">
      <c r="A952" t="s">
        <v>4561</v>
      </c>
      <c r="B952" t="s">
        <v>4562</v>
      </c>
      <c r="C952" t="s">
        <v>4563</v>
      </c>
      <c r="D952" t="s">
        <v>4564</v>
      </c>
      <c r="E952" s="2">
        <f t="shared" si="16"/>
        <v>334</v>
      </c>
      <c r="F952" t="s">
        <v>20</v>
      </c>
      <c r="G952" t="s">
        <v>4561</v>
      </c>
      <c r="I952" t="s">
        <v>4534</v>
      </c>
      <c r="J952" s="3"/>
    </row>
    <row r="953" spans="1:10">
      <c r="A953" t="s">
        <v>4565</v>
      </c>
      <c r="B953" t="s">
        <v>4566</v>
      </c>
      <c r="C953" t="s">
        <v>4567</v>
      </c>
      <c r="D953" t="s">
        <v>4568</v>
      </c>
      <c r="E953" s="2">
        <f t="shared" si="16"/>
        <v>615</v>
      </c>
      <c r="F953" t="s">
        <v>20</v>
      </c>
      <c r="G953" t="s">
        <v>4565</v>
      </c>
      <c r="I953" t="s">
        <v>4539</v>
      </c>
      <c r="J953" s="3"/>
    </row>
    <row r="954" spans="1:10">
      <c r="A954" t="s">
        <v>4569</v>
      </c>
      <c r="B954" t="s">
        <v>4570</v>
      </c>
      <c r="C954" t="s">
        <v>4571</v>
      </c>
      <c r="D954" t="s">
        <v>4572</v>
      </c>
      <c r="E954" s="2">
        <f t="shared" si="16"/>
        <v>396</v>
      </c>
      <c r="F954" t="s">
        <v>20</v>
      </c>
      <c r="G954" t="s">
        <v>4544</v>
      </c>
      <c r="H954" t="s">
        <v>4545</v>
      </c>
      <c r="I954" t="s">
        <v>4546</v>
      </c>
      <c r="J954" s="3"/>
    </row>
    <row r="955" spans="1:10">
      <c r="A955" t="s">
        <v>4573</v>
      </c>
      <c r="B955" t="s">
        <v>4574</v>
      </c>
      <c r="C955" t="s">
        <v>4575</v>
      </c>
      <c r="D955" t="s">
        <v>4576</v>
      </c>
      <c r="E955" s="2">
        <f t="shared" si="16"/>
        <v>317</v>
      </c>
      <c r="F955" t="s">
        <v>13</v>
      </c>
      <c r="G955" t="s">
        <v>4573</v>
      </c>
      <c r="H955" t="s">
        <v>4551</v>
      </c>
      <c r="I955" t="s">
        <v>4552</v>
      </c>
      <c r="J955" s="3"/>
    </row>
    <row r="956" spans="1:10">
      <c r="A956" t="s">
        <v>4577</v>
      </c>
      <c r="B956" t="s">
        <v>4578</v>
      </c>
      <c r="C956" t="s">
        <v>4579</v>
      </c>
      <c r="D956" t="s">
        <v>4580</v>
      </c>
      <c r="E956" s="2">
        <f t="shared" si="16"/>
        <v>354</v>
      </c>
      <c r="F956" t="s">
        <v>13</v>
      </c>
      <c r="G956" t="s">
        <v>4577</v>
      </c>
      <c r="I956" t="s">
        <v>4581</v>
      </c>
      <c r="J956" s="3"/>
    </row>
    <row r="957" spans="1:10">
      <c r="A957" t="s">
        <v>4582</v>
      </c>
      <c r="B957" t="s">
        <v>4583</v>
      </c>
      <c r="C957" t="s">
        <v>4584</v>
      </c>
      <c r="D957" t="s">
        <v>4585</v>
      </c>
      <c r="E957" s="2">
        <f t="shared" si="16"/>
        <v>995</v>
      </c>
      <c r="F957" t="s">
        <v>20</v>
      </c>
      <c r="G957" t="s">
        <v>4586</v>
      </c>
      <c r="I957" t="s">
        <v>4587</v>
      </c>
      <c r="J957" s="3"/>
    </row>
    <row r="958" spans="1:10">
      <c r="A958" t="s">
        <v>4588</v>
      </c>
      <c r="B958" t="s">
        <v>4589</v>
      </c>
      <c r="C958" t="s">
        <v>4590</v>
      </c>
      <c r="D958" t="s">
        <v>4591</v>
      </c>
      <c r="E958" s="2">
        <f t="shared" si="16"/>
        <v>695</v>
      </c>
      <c r="F958" t="s">
        <v>20</v>
      </c>
      <c r="G958" t="s">
        <v>4588</v>
      </c>
      <c r="I958" t="s">
        <v>4592</v>
      </c>
      <c r="J958" s="3"/>
    </row>
    <row r="959" spans="1:10">
      <c r="A959" t="s">
        <v>4593</v>
      </c>
      <c r="B959" t="s">
        <v>4594</v>
      </c>
      <c r="C959" t="s">
        <v>4595</v>
      </c>
      <c r="D959" t="s">
        <v>4596</v>
      </c>
      <c r="E959" s="2">
        <f t="shared" si="16"/>
        <v>359</v>
      </c>
      <c r="F959" t="s">
        <v>20</v>
      </c>
      <c r="G959" t="s">
        <v>4593</v>
      </c>
      <c r="I959" t="s">
        <v>455</v>
      </c>
      <c r="J959" s="3"/>
    </row>
    <row r="960" spans="1:10">
      <c r="A960" t="s">
        <v>4597</v>
      </c>
      <c r="B960" t="s">
        <v>4598</v>
      </c>
      <c r="C960" t="s">
        <v>4599</v>
      </c>
      <c r="D960" t="s">
        <v>4600</v>
      </c>
      <c r="E960" s="2">
        <f t="shared" si="16"/>
        <v>297</v>
      </c>
      <c r="F960" t="s">
        <v>20</v>
      </c>
      <c r="G960" t="s">
        <v>4597</v>
      </c>
      <c r="H960" t="s">
        <v>4601</v>
      </c>
      <c r="I960" t="s">
        <v>4602</v>
      </c>
      <c r="J960" s="3"/>
    </row>
    <row r="961" spans="1:10">
      <c r="A961" t="s">
        <v>4603</v>
      </c>
      <c r="B961" t="s">
        <v>4604</v>
      </c>
      <c r="C961" t="s">
        <v>4605</v>
      </c>
      <c r="D961" t="s">
        <v>4606</v>
      </c>
      <c r="E961" s="2">
        <f t="shared" si="16"/>
        <v>225</v>
      </c>
      <c r="F961" t="s">
        <v>20</v>
      </c>
      <c r="G961" t="s">
        <v>4603</v>
      </c>
      <c r="I961" t="s">
        <v>4602</v>
      </c>
      <c r="J961" s="3"/>
    </row>
    <row r="962" spans="1:10">
      <c r="A962" t="s">
        <v>4607</v>
      </c>
      <c r="B962" t="s">
        <v>4608</v>
      </c>
      <c r="C962" t="s">
        <v>4609</v>
      </c>
      <c r="D962" t="s">
        <v>4610</v>
      </c>
      <c r="E962" s="2">
        <f t="shared" si="16"/>
        <v>90</v>
      </c>
      <c r="F962" t="s">
        <v>13</v>
      </c>
      <c r="G962" t="s">
        <v>4607</v>
      </c>
      <c r="I962" t="s">
        <v>2668</v>
      </c>
      <c r="J962" s="3"/>
    </row>
    <row r="963" spans="1:10">
      <c r="A963" t="s">
        <v>4611</v>
      </c>
      <c r="B963" t="s">
        <v>4612</v>
      </c>
      <c r="C963" t="s">
        <v>4613</v>
      </c>
      <c r="D963" t="s">
        <v>4614</v>
      </c>
      <c r="E963" s="2">
        <f t="shared" si="16"/>
        <v>1109</v>
      </c>
      <c r="F963" t="s">
        <v>13</v>
      </c>
      <c r="G963" t="s">
        <v>4611</v>
      </c>
      <c r="I963" t="s">
        <v>1432</v>
      </c>
      <c r="J963" s="3"/>
    </row>
    <row r="964" spans="1:10">
      <c r="A964" t="s">
        <v>4615</v>
      </c>
      <c r="B964" t="s">
        <v>4616</v>
      </c>
      <c r="C964" t="s">
        <v>4617</v>
      </c>
      <c r="D964" t="s">
        <v>4618</v>
      </c>
      <c r="E964" s="2">
        <f t="shared" si="16"/>
        <v>156</v>
      </c>
      <c r="F964" t="s">
        <v>13</v>
      </c>
      <c r="G964" t="s">
        <v>4615</v>
      </c>
      <c r="I964" t="s">
        <v>482</v>
      </c>
      <c r="J964" s="3"/>
    </row>
    <row r="965" spans="1:10">
      <c r="A965" t="s">
        <v>4619</v>
      </c>
      <c r="B965" t="s">
        <v>4620</v>
      </c>
      <c r="C965" t="s">
        <v>4621</v>
      </c>
      <c r="D965" t="s">
        <v>4622</v>
      </c>
      <c r="E965" s="2">
        <f t="shared" si="16"/>
        <v>351</v>
      </c>
      <c r="F965" t="s">
        <v>13</v>
      </c>
      <c r="G965" t="s">
        <v>1912</v>
      </c>
      <c r="I965" t="s">
        <v>1914</v>
      </c>
      <c r="J965" s="3"/>
    </row>
    <row r="966" spans="1:10">
      <c r="A966" t="s">
        <v>4623</v>
      </c>
      <c r="B966" t="s">
        <v>4624</v>
      </c>
      <c r="C966" t="s">
        <v>4625</v>
      </c>
      <c r="D966" t="s">
        <v>4626</v>
      </c>
      <c r="E966" s="2">
        <f t="shared" si="16"/>
        <v>520</v>
      </c>
      <c r="F966" t="s">
        <v>13</v>
      </c>
      <c r="G966" t="s">
        <v>4623</v>
      </c>
      <c r="I966" t="s">
        <v>824</v>
      </c>
      <c r="J966" s="3"/>
    </row>
    <row r="967" spans="1:10">
      <c r="A967" t="s">
        <v>4627</v>
      </c>
      <c r="B967" t="s">
        <v>4628</v>
      </c>
      <c r="C967" t="s">
        <v>4629</v>
      </c>
      <c r="D967" t="s">
        <v>4630</v>
      </c>
      <c r="E967" s="2">
        <f t="shared" si="16"/>
        <v>659</v>
      </c>
      <c r="F967" t="s">
        <v>20</v>
      </c>
      <c r="G967" t="s">
        <v>4627</v>
      </c>
      <c r="I967" t="s">
        <v>2348</v>
      </c>
      <c r="J967" s="3"/>
    </row>
    <row r="968" spans="1:10">
      <c r="A968" t="s">
        <v>4631</v>
      </c>
      <c r="B968" t="s">
        <v>4632</v>
      </c>
      <c r="C968" t="s">
        <v>4633</v>
      </c>
      <c r="D968" t="s">
        <v>4634</v>
      </c>
      <c r="E968" s="2">
        <f t="shared" si="16"/>
        <v>511</v>
      </c>
      <c r="F968" t="s">
        <v>20</v>
      </c>
      <c r="G968" t="s">
        <v>4631</v>
      </c>
      <c r="I968" t="s">
        <v>4635</v>
      </c>
      <c r="J968" s="3"/>
    </row>
    <row r="969" spans="1:10">
      <c r="A969" t="s">
        <v>4636</v>
      </c>
      <c r="B969" t="s">
        <v>4637</v>
      </c>
      <c r="C969" t="s">
        <v>4638</v>
      </c>
      <c r="D969" t="s">
        <v>4639</v>
      </c>
      <c r="E969" s="2">
        <f t="shared" si="16"/>
        <v>1408</v>
      </c>
      <c r="F969" t="s">
        <v>13</v>
      </c>
      <c r="G969" t="s">
        <v>4636</v>
      </c>
      <c r="I969" t="s">
        <v>796</v>
      </c>
      <c r="J969" s="3"/>
    </row>
    <row r="970" spans="1:10">
      <c r="A970" t="s">
        <v>4640</v>
      </c>
      <c r="B970" t="s">
        <v>4641</v>
      </c>
      <c r="C970" t="s">
        <v>4642</v>
      </c>
      <c r="D970" t="s">
        <v>4643</v>
      </c>
      <c r="E970" s="2">
        <f t="shared" si="16"/>
        <v>642</v>
      </c>
      <c r="F970" t="s">
        <v>13</v>
      </c>
      <c r="G970" t="s">
        <v>4640</v>
      </c>
      <c r="I970" t="s">
        <v>613</v>
      </c>
      <c r="J970" s="3"/>
    </row>
    <row r="971" spans="1:10">
      <c r="A971" t="s">
        <v>4644</v>
      </c>
      <c r="B971" t="s">
        <v>4645</v>
      </c>
      <c r="C971" t="s">
        <v>4646</v>
      </c>
      <c r="D971" t="s">
        <v>4647</v>
      </c>
      <c r="E971" s="2">
        <f t="shared" si="16"/>
        <v>1069</v>
      </c>
      <c r="F971" t="s">
        <v>13</v>
      </c>
      <c r="G971" t="s">
        <v>4644</v>
      </c>
      <c r="I971" t="s">
        <v>134</v>
      </c>
      <c r="J971" s="3"/>
    </row>
    <row r="972" spans="1:10">
      <c r="A972" t="s">
        <v>4648</v>
      </c>
      <c r="B972" t="s">
        <v>4649</v>
      </c>
      <c r="C972" t="s">
        <v>4650</v>
      </c>
      <c r="D972" t="s">
        <v>4651</v>
      </c>
      <c r="E972" s="2">
        <f t="shared" si="16"/>
        <v>583</v>
      </c>
      <c r="F972" t="s">
        <v>13</v>
      </c>
      <c r="G972" t="s">
        <v>4648</v>
      </c>
      <c r="I972" t="s">
        <v>207</v>
      </c>
      <c r="J972" s="3"/>
    </row>
    <row r="973" spans="1:10">
      <c r="A973" t="s">
        <v>4652</v>
      </c>
      <c r="B973" t="s">
        <v>4653</v>
      </c>
      <c r="C973" t="s">
        <v>4654</v>
      </c>
      <c r="D973" t="s">
        <v>4655</v>
      </c>
      <c r="E973" s="2">
        <f t="shared" si="16"/>
        <v>592</v>
      </c>
      <c r="F973" t="s">
        <v>13</v>
      </c>
      <c r="G973" t="s">
        <v>4652</v>
      </c>
      <c r="I973" t="s">
        <v>4656</v>
      </c>
      <c r="J973" s="3"/>
    </row>
    <row r="974" spans="1:10">
      <c r="A974" t="s">
        <v>4657</v>
      </c>
      <c r="B974" t="s">
        <v>4658</v>
      </c>
      <c r="C974" t="s">
        <v>4659</v>
      </c>
      <c r="D974" t="s">
        <v>4660</v>
      </c>
      <c r="E974" s="2">
        <f t="shared" si="16"/>
        <v>627</v>
      </c>
      <c r="F974" t="s">
        <v>13</v>
      </c>
      <c r="G974" t="s">
        <v>4657</v>
      </c>
      <c r="I974" t="s">
        <v>4635</v>
      </c>
      <c r="J974" s="3"/>
    </row>
    <row r="975" spans="1:10">
      <c r="A975" t="s">
        <v>4661</v>
      </c>
      <c r="B975" t="s">
        <v>4662</v>
      </c>
      <c r="C975" t="s">
        <v>4663</v>
      </c>
      <c r="D975" t="s">
        <v>4664</v>
      </c>
      <c r="E975" s="2">
        <f t="shared" si="16"/>
        <v>493</v>
      </c>
      <c r="F975" t="s">
        <v>13</v>
      </c>
      <c r="G975" t="s">
        <v>4665</v>
      </c>
      <c r="H975" t="s">
        <v>4666</v>
      </c>
      <c r="I975" t="s">
        <v>4667</v>
      </c>
      <c r="J975" s="3"/>
    </row>
    <row r="976" spans="1:10">
      <c r="A976" t="s">
        <v>4668</v>
      </c>
      <c r="B976" t="s">
        <v>4669</v>
      </c>
      <c r="C976" t="s">
        <v>4670</v>
      </c>
      <c r="D976" t="s">
        <v>4671</v>
      </c>
      <c r="E976" s="2">
        <f t="shared" si="16"/>
        <v>510</v>
      </c>
      <c r="F976" t="s">
        <v>13</v>
      </c>
      <c r="G976" t="s">
        <v>4668</v>
      </c>
      <c r="I976" t="s">
        <v>4672</v>
      </c>
      <c r="J976" s="3"/>
    </row>
    <row r="977" spans="1:10">
      <c r="A977" t="s">
        <v>4673</v>
      </c>
      <c r="B977" t="s">
        <v>4674</v>
      </c>
      <c r="C977" t="s">
        <v>4675</v>
      </c>
      <c r="D977" t="s">
        <v>4676</v>
      </c>
      <c r="E977" s="2">
        <f t="shared" si="16"/>
        <v>242</v>
      </c>
      <c r="F977" t="s">
        <v>13</v>
      </c>
      <c r="G977" t="s">
        <v>1834</v>
      </c>
      <c r="H977" t="s">
        <v>1835</v>
      </c>
      <c r="I977" t="s">
        <v>4677</v>
      </c>
      <c r="J977" s="3"/>
    </row>
    <row r="978" spans="1:10">
      <c r="A978" t="s">
        <v>4678</v>
      </c>
      <c r="B978" t="s">
        <v>4679</v>
      </c>
      <c r="C978" t="s">
        <v>4680</v>
      </c>
      <c r="D978" t="s">
        <v>4681</v>
      </c>
      <c r="E978" s="2">
        <f t="shared" si="16"/>
        <v>409</v>
      </c>
      <c r="F978" t="s">
        <v>13</v>
      </c>
      <c r="G978" t="s">
        <v>4678</v>
      </c>
      <c r="I978" t="s">
        <v>4682</v>
      </c>
      <c r="J978" s="3"/>
    </row>
    <row r="979" spans="1:10">
      <c r="A979" t="s">
        <v>4683</v>
      </c>
      <c r="B979" t="s">
        <v>4684</v>
      </c>
      <c r="C979" t="s">
        <v>4685</v>
      </c>
      <c r="D979" t="s">
        <v>4686</v>
      </c>
      <c r="E979" s="2">
        <f t="shared" si="16"/>
        <v>83</v>
      </c>
      <c r="F979" t="s">
        <v>13</v>
      </c>
      <c r="G979" t="s">
        <v>4683</v>
      </c>
      <c r="I979" t="s">
        <v>4687</v>
      </c>
      <c r="J979" s="3"/>
    </row>
    <row r="980" spans="1:10">
      <c r="A980" t="s">
        <v>4688</v>
      </c>
      <c r="B980" t="s">
        <v>4689</v>
      </c>
      <c r="C980" t="s">
        <v>4690</v>
      </c>
      <c r="D980" t="s">
        <v>4691</v>
      </c>
      <c r="E980" s="2">
        <f t="shared" si="16"/>
        <v>294</v>
      </c>
      <c r="F980" t="s">
        <v>13</v>
      </c>
      <c r="G980" t="s">
        <v>4688</v>
      </c>
      <c r="I980" t="s">
        <v>1103</v>
      </c>
      <c r="J980" s="3"/>
    </row>
    <row r="981" spans="1:10">
      <c r="A981" t="s">
        <v>4692</v>
      </c>
      <c r="B981" t="s">
        <v>4693</v>
      </c>
      <c r="C981" t="s">
        <v>4694</v>
      </c>
      <c r="D981" t="s">
        <v>4695</v>
      </c>
      <c r="E981" s="2">
        <f t="shared" si="16"/>
        <v>356</v>
      </c>
      <c r="F981" t="s">
        <v>13</v>
      </c>
      <c r="G981" t="s">
        <v>4692</v>
      </c>
      <c r="I981" t="s">
        <v>4696</v>
      </c>
      <c r="J981" s="3"/>
    </row>
    <row r="982" spans="1:10">
      <c r="A982" t="s">
        <v>4697</v>
      </c>
      <c r="B982" t="s">
        <v>4698</v>
      </c>
      <c r="C982" t="s">
        <v>4699</v>
      </c>
      <c r="D982" t="s">
        <v>4700</v>
      </c>
      <c r="E982" s="2">
        <f t="shared" si="16"/>
        <v>145</v>
      </c>
      <c r="F982" t="s">
        <v>13</v>
      </c>
      <c r="G982" t="s">
        <v>4697</v>
      </c>
      <c r="I982" t="s">
        <v>4701</v>
      </c>
      <c r="J982" s="3"/>
    </row>
    <row r="983" spans="1:10">
      <c r="A983" t="s">
        <v>4702</v>
      </c>
      <c r="B983" t="s">
        <v>4703</v>
      </c>
      <c r="C983" t="s">
        <v>4704</v>
      </c>
      <c r="D983" t="s">
        <v>4705</v>
      </c>
      <c r="E983" s="2">
        <f t="shared" si="16"/>
        <v>147</v>
      </c>
      <c r="F983" t="s">
        <v>13</v>
      </c>
      <c r="G983" t="s">
        <v>4702</v>
      </c>
      <c r="I983" t="s">
        <v>3550</v>
      </c>
      <c r="J983" s="3"/>
    </row>
    <row r="984" spans="1:10">
      <c r="A984" t="s">
        <v>4706</v>
      </c>
      <c r="B984" t="s">
        <v>4707</v>
      </c>
      <c r="C984" t="s">
        <v>4708</v>
      </c>
      <c r="D984" t="s">
        <v>4709</v>
      </c>
      <c r="E984" s="2">
        <f t="shared" si="16"/>
        <v>576</v>
      </c>
      <c r="F984" t="s">
        <v>13</v>
      </c>
      <c r="G984" t="s">
        <v>4706</v>
      </c>
      <c r="I984" t="s">
        <v>4710</v>
      </c>
      <c r="J984" s="3"/>
    </row>
    <row r="985" spans="1:10">
      <c r="A985" t="s">
        <v>4711</v>
      </c>
      <c r="B985" t="s">
        <v>4712</v>
      </c>
      <c r="C985" t="s">
        <v>4713</v>
      </c>
      <c r="D985" t="s">
        <v>4714</v>
      </c>
      <c r="E985" s="2">
        <f t="shared" si="16"/>
        <v>85</v>
      </c>
      <c r="F985" t="s">
        <v>13</v>
      </c>
      <c r="G985" t="s">
        <v>4711</v>
      </c>
      <c r="I985" t="s">
        <v>4715</v>
      </c>
      <c r="J985" s="3"/>
    </row>
    <row r="986" spans="1:10">
      <c r="A986" t="s">
        <v>4716</v>
      </c>
      <c r="B986" t="s">
        <v>4717</v>
      </c>
      <c r="C986" t="s">
        <v>4718</v>
      </c>
      <c r="D986" t="s">
        <v>4719</v>
      </c>
      <c r="E986" s="2">
        <f t="shared" si="16"/>
        <v>396</v>
      </c>
      <c r="F986" t="s">
        <v>13</v>
      </c>
      <c r="G986" t="s">
        <v>4716</v>
      </c>
      <c r="I986" t="s">
        <v>4682</v>
      </c>
      <c r="J986" s="3"/>
    </row>
    <row r="987" spans="1:10">
      <c r="A987" t="s">
        <v>4720</v>
      </c>
      <c r="B987" t="s">
        <v>4721</v>
      </c>
      <c r="C987" t="s">
        <v>4722</v>
      </c>
      <c r="D987" t="s">
        <v>4723</v>
      </c>
      <c r="E987" s="2">
        <f t="shared" si="16"/>
        <v>317</v>
      </c>
      <c r="F987" t="s">
        <v>13</v>
      </c>
      <c r="G987" t="s">
        <v>4720</v>
      </c>
      <c r="I987" t="s">
        <v>4724</v>
      </c>
      <c r="J987" s="3"/>
    </row>
    <row r="988" spans="1:10">
      <c r="A988" t="s">
        <v>4725</v>
      </c>
      <c r="B988" t="s">
        <v>4726</v>
      </c>
      <c r="C988" t="s">
        <v>4727</v>
      </c>
      <c r="D988" t="s">
        <v>4728</v>
      </c>
      <c r="E988" s="2">
        <f t="shared" si="16"/>
        <v>284</v>
      </c>
      <c r="F988" t="s">
        <v>13</v>
      </c>
      <c r="G988" t="s">
        <v>4725</v>
      </c>
      <c r="I988" t="s">
        <v>4729</v>
      </c>
      <c r="J988" s="3"/>
    </row>
    <row r="989" spans="1:10">
      <c r="A989" t="s">
        <v>4730</v>
      </c>
      <c r="B989" t="s">
        <v>4731</v>
      </c>
      <c r="C989" t="s">
        <v>4732</v>
      </c>
      <c r="D989" t="s">
        <v>4733</v>
      </c>
      <c r="E989" s="2">
        <f t="shared" si="16"/>
        <v>230</v>
      </c>
      <c r="F989" t="s">
        <v>13</v>
      </c>
      <c r="G989" t="s">
        <v>4730</v>
      </c>
      <c r="I989" t="s">
        <v>4734</v>
      </c>
      <c r="J989" s="3"/>
    </row>
    <row r="990" spans="1:10">
      <c r="A990" t="s">
        <v>4735</v>
      </c>
      <c r="B990" t="s">
        <v>4736</v>
      </c>
      <c r="C990" t="s">
        <v>4737</v>
      </c>
      <c r="D990" t="s">
        <v>4738</v>
      </c>
      <c r="E990" s="2">
        <f t="shared" si="16"/>
        <v>211</v>
      </c>
      <c r="F990" t="s">
        <v>13</v>
      </c>
      <c r="G990" t="s">
        <v>4735</v>
      </c>
      <c r="I990" t="s">
        <v>4739</v>
      </c>
      <c r="J990" s="3"/>
    </row>
    <row r="991" spans="1:10">
      <c r="A991" t="s">
        <v>4740</v>
      </c>
      <c r="B991" t="s">
        <v>4741</v>
      </c>
      <c r="C991" t="s">
        <v>4742</v>
      </c>
      <c r="D991" t="s">
        <v>4743</v>
      </c>
      <c r="E991" s="2">
        <f t="shared" si="16"/>
        <v>180</v>
      </c>
      <c r="F991" t="s">
        <v>13</v>
      </c>
      <c r="G991" t="s">
        <v>4740</v>
      </c>
      <c r="I991" t="s">
        <v>65</v>
      </c>
      <c r="J991" s="3"/>
    </row>
    <row r="992" spans="1:10">
      <c r="A992" t="s">
        <v>4744</v>
      </c>
      <c r="B992" t="s">
        <v>4745</v>
      </c>
      <c r="C992" t="s">
        <v>4746</v>
      </c>
      <c r="D992" t="s">
        <v>4747</v>
      </c>
      <c r="E992" s="2">
        <f t="shared" si="16"/>
        <v>126</v>
      </c>
      <c r="F992" t="s">
        <v>13</v>
      </c>
      <c r="G992" t="s">
        <v>4744</v>
      </c>
      <c r="I992" t="s">
        <v>4701</v>
      </c>
      <c r="J992" s="3"/>
    </row>
    <row r="993" spans="1:10">
      <c r="A993" t="s">
        <v>4748</v>
      </c>
      <c r="B993" t="s">
        <v>4749</v>
      </c>
      <c r="C993" t="s">
        <v>4750</v>
      </c>
      <c r="D993" t="s">
        <v>4751</v>
      </c>
      <c r="E993" s="2">
        <f t="shared" si="16"/>
        <v>94</v>
      </c>
      <c r="F993" t="s">
        <v>13</v>
      </c>
      <c r="G993" t="s">
        <v>4748</v>
      </c>
      <c r="I993" t="s">
        <v>65</v>
      </c>
      <c r="J993" s="3"/>
    </row>
    <row r="994" spans="1:10">
      <c r="A994" t="s">
        <v>4752</v>
      </c>
      <c r="B994" t="s">
        <v>4753</v>
      </c>
      <c r="C994" t="s">
        <v>4754</v>
      </c>
      <c r="D994" t="s">
        <v>4755</v>
      </c>
      <c r="E994" s="2">
        <f t="shared" si="16"/>
        <v>394</v>
      </c>
      <c r="F994" t="s">
        <v>13</v>
      </c>
      <c r="G994" t="s">
        <v>4752</v>
      </c>
      <c r="I994" t="s">
        <v>3541</v>
      </c>
      <c r="J994" s="3"/>
    </row>
    <row r="995" spans="1:10">
      <c r="A995" t="s">
        <v>4756</v>
      </c>
      <c r="B995" t="s">
        <v>4757</v>
      </c>
      <c r="C995" t="s">
        <v>4758</v>
      </c>
      <c r="D995" t="s">
        <v>4759</v>
      </c>
      <c r="E995" s="2">
        <f t="shared" si="16"/>
        <v>397</v>
      </c>
      <c r="F995" t="s">
        <v>13</v>
      </c>
      <c r="G995" t="s">
        <v>4756</v>
      </c>
      <c r="I995" t="s">
        <v>4760</v>
      </c>
      <c r="J995" s="3"/>
    </row>
    <row r="996" spans="1:10">
      <c r="A996" t="s">
        <v>4761</v>
      </c>
      <c r="B996" t="s">
        <v>4762</v>
      </c>
      <c r="C996" t="s">
        <v>4763</v>
      </c>
      <c r="D996" t="s">
        <v>4764</v>
      </c>
      <c r="E996" s="2">
        <f t="shared" ref="E996:E999" si="17">((D996-C996)+1)/3-1</f>
        <v>1284</v>
      </c>
      <c r="F996" t="s">
        <v>13</v>
      </c>
      <c r="G996" t="s">
        <v>4761</v>
      </c>
      <c r="I996" t="s">
        <v>4765</v>
      </c>
      <c r="J996" s="3"/>
    </row>
    <row r="997" spans="1:10">
      <c r="A997" t="s">
        <v>4766</v>
      </c>
      <c r="B997" t="s">
        <v>4767</v>
      </c>
      <c r="C997" t="s">
        <v>4768</v>
      </c>
      <c r="D997" t="s">
        <v>4769</v>
      </c>
      <c r="E997" s="2">
        <f t="shared" si="17"/>
        <v>496</v>
      </c>
      <c r="F997" t="s">
        <v>13</v>
      </c>
      <c r="G997" t="s">
        <v>4766</v>
      </c>
      <c r="I997" t="s">
        <v>4770</v>
      </c>
      <c r="J997" s="3"/>
    </row>
    <row r="998" spans="1:10">
      <c r="A998" t="s">
        <v>4771</v>
      </c>
      <c r="B998" t="s">
        <v>4772</v>
      </c>
      <c r="C998" t="s">
        <v>4773</v>
      </c>
      <c r="D998" t="s">
        <v>4774</v>
      </c>
      <c r="E998" s="2">
        <f t="shared" si="17"/>
        <v>554</v>
      </c>
      <c r="F998" t="s">
        <v>13</v>
      </c>
      <c r="G998" t="s">
        <v>4771</v>
      </c>
      <c r="I998" t="s">
        <v>4775</v>
      </c>
      <c r="J998" s="3"/>
    </row>
    <row r="999" spans="1:10">
      <c r="A999" t="s">
        <v>4776</v>
      </c>
      <c r="B999" t="s">
        <v>4777</v>
      </c>
      <c r="C999" t="s">
        <v>4778</v>
      </c>
      <c r="D999" t="s">
        <v>4779</v>
      </c>
      <c r="E999" s="2">
        <f t="shared" si="17"/>
        <v>431</v>
      </c>
      <c r="F999" t="s">
        <v>13</v>
      </c>
      <c r="G999" t="s">
        <v>4776</v>
      </c>
      <c r="I999" t="s">
        <v>2701</v>
      </c>
      <c r="J999" s="3"/>
    </row>
    <row r="1000" spans="1:10">
      <c r="A1000" t="s">
        <v>4780</v>
      </c>
      <c r="B1000" t="s">
        <v>4781</v>
      </c>
      <c r="C1000" t="s">
        <v>4782</v>
      </c>
      <c r="D1000" t="s">
        <v>4783</v>
      </c>
      <c r="E1000" s="2">
        <f t="shared" ref="E1000:E1063" si="18">((D1000-C1000)+1)/3-1</f>
        <v>191</v>
      </c>
      <c r="F1000" t="s">
        <v>13</v>
      </c>
      <c r="G1000" t="s">
        <v>4780</v>
      </c>
      <c r="I1000" t="s">
        <v>65</v>
      </c>
      <c r="J1000" s="3"/>
    </row>
    <row r="1001" spans="1:10">
      <c r="A1001" t="s">
        <v>4784</v>
      </c>
      <c r="B1001" t="s">
        <v>4785</v>
      </c>
      <c r="C1001" t="s">
        <v>4786</v>
      </c>
      <c r="D1001" t="s">
        <v>4787</v>
      </c>
      <c r="E1001" s="2">
        <f t="shared" si="18"/>
        <v>807</v>
      </c>
      <c r="F1001" t="s">
        <v>20</v>
      </c>
      <c r="G1001" t="s">
        <v>4784</v>
      </c>
      <c r="I1001" t="s">
        <v>796</v>
      </c>
      <c r="J1001" s="3"/>
    </row>
    <row r="1002" spans="1:10">
      <c r="A1002" t="s">
        <v>4788</v>
      </c>
      <c r="B1002" t="s">
        <v>4789</v>
      </c>
      <c r="C1002" t="s">
        <v>4790</v>
      </c>
      <c r="D1002" t="s">
        <v>4791</v>
      </c>
      <c r="E1002" s="2">
        <f t="shared" si="18"/>
        <v>273</v>
      </c>
      <c r="F1002" t="s">
        <v>13</v>
      </c>
      <c r="G1002" t="s">
        <v>4788</v>
      </c>
      <c r="I1002" t="s">
        <v>65</v>
      </c>
      <c r="J1002" s="3"/>
    </row>
    <row r="1003" spans="1:10">
      <c r="A1003" t="s">
        <v>4792</v>
      </c>
      <c r="B1003" t="s">
        <v>4793</v>
      </c>
      <c r="C1003" t="s">
        <v>4794</v>
      </c>
      <c r="D1003" t="s">
        <v>4795</v>
      </c>
      <c r="E1003" s="2">
        <f t="shared" si="18"/>
        <v>269</v>
      </c>
      <c r="F1003" t="s">
        <v>20</v>
      </c>
      <c r="G1003" t="s">
        <v>4792</v>
      </c>
      <c r="I1003" t="s">
        <v>4796</v>
      </c>
      <c r="J1003" s="3"/>
    </row>
    <row r="1004" spans="1:10">
      <c r="A1004" t="s">
        <v>4797</v>
      </c>
      <c r="B1004" t="s">
        <v>4798</v>
      </c>
      <c r="C1004" t="s">
        <v>4799</v>
      </c>
      <c r="D1004" t="s">
        <v>4800</v>
      </c>
      <c r="E1004" s="2">
        <f t="shared" si="18"/>
        <v>640</v>
      </c>
      <c r="F1004" t="s">
        <v>20</v>
      </c>
      <c r="G1004" t="s">
        <v>4797</v>
      </c>
      <c r="I1004" t="s">
        <v>4801</v>
      </c>
      <c r="J1004" s="3"/>
    </row>
    <row r="1005" spans="1:10">
      <c r="A1005" t="s">
        <v>4802</v>
      </c>
      <c r="B1005" t="s">
        <v>4803</v>
      </c>
      <c r="C1005" t="s">
        <v>4804</v>
      </c>
      <c r="D1005" t="s">
        <v>4805</v>
      </c>
      <c r="E1005" s="2">
        <f t="shared" si="18"/>
        <v>501</v>
      </c>
      <c r="F1005" t="s">
        <v>20</v>
      </c>
      <c r="G1005" t="s">
        <v>4802</v>
      </c>
      <c r="I1005" t="s">
        <v>4806</v>
      </c>
      <c r="J1005" s="3"/>
    </row>
    <row r="1006" spans="1:10">
      <c r="A1006" t="s">
        <v>4807</v>
      </c>
      <c r="B1006" t="s">
        <v>4808</v>
      </c>
      <c r="C1006" t="s">
        <v>4809</v>
      </c>
      <c r="D1006" t="s">
        <v>4810</v>
      </c>
      <c r="E1006" s="2">
        <f t="shared" si="18"/>
        <v>336</v>
      </c>
      <c r="F1006" t="s">
        <v>13</v>
      </c>
      <c r="G1006" t="s">
        <v>4807</v>
      </c>
      <c r="I1006" t="s">
        <v>4811</v>
      </c>
      <c r="J1006" s="3"/>
    </row>
    <row r="1007" spans="1:10">
      <c r="A1007" t="s">
        <v>4812</v>
      </c>
      <c r="B1007" t="s">
        <v>4813</v>
      </c>
      <c r="C1007" t="s">
        <v>4814</v>
      </c>
      <c r="D1007" t="s">
        <v>4815</v>
      </c>
      <c r="E1007" s="2">
        <f t="shared" si="18"/>
        <v>1357.3333333333333</v>
      </c>
      <c r="F1007" t="s">
        <v>20</v>
      </c>
      <c r="G1007" t="s">
        <v>4812</v>
      </c>
      <c r="I1007" t="s">
        <v>191</v>
      </c>
      <c r="J1007" s="3"/>
    </row>
    <row r="1008" spans="1:10">
      <c r="A1008" t="s">
        <v>4816</v>
      </c>
      <c r="B1008" t="s">
        <v>4817</v>
      </c>
      <c r="C1008" t="s">
        <v>4818</v>
      </c>
      <c r="D1008" t="s">
        <v>4819</v>
      </c>
      <c r="E1008" s="2">
        <f t="shared" si="18"/>
        <v>1055</v>
      </c>
      <c r="F1008" t="s">
        <v>13</v>
      </c>
      <c r="G1008" t="s">
        <v>4816</v>
      </c>
      <c r="I1008" t="s">
        <v>134</v>
      </c>
      <c r="J1008" s="3"/>
    </row>
    <row r="1009" spans="1:10">
      <c r="A1009" t="s">
        <v>4820</v>
      </c>
      <c r="B1009" t="s">
        <v>4821</v>
      </c>
      <c r="C1009" t="s">
        <v>4822</v>
      </c>
      <c r="D1009" t="s">
        <v>4823</v>
      </c>
      <c r="E1009" s="2">
        <f t="shared" si="18"/>
        <v>682</v>
      </c>
      <c r="F1009" t="s">
        <v>13</v>
      </c>
      <c r="G1009" t="s">
        <v>4820</v>
      </c>
      <c r="I1009" t="s">
        <v>207</v>
      </c>
      <c r="J1009" s="3"/>
    </row>
    <row r="1010" spans="1:10">
      <c r="A1010" t="s">
        <v>4824</v>
      </c>
      <c r="B1010" t="s">
        <v>4825</v>
      </c>
      <c r="C1010" t="s">
        <v>4826</v>
      </c>
      <c r="D1010" t="s">
        <v>4827</v>
      </c>
      <c r="E1010" s="2">
        <f t="shared" si="18"/>
        <v>478</v>
      </c>
      <c r="F1010" t="s">
        <v>13</v>
      </c>
      <c r="G1010" t="s">
        <v>4824</v>
      </c>
      <c r="I1010" t="s">
        <v>4828</v>
      </c>
      <c r="J1010" s="3"/>
    </row>
    <row r="1011" spans="1:10">
      <c r="A1011" t="s">
        <v>4829</v>
      </c>
      <c r="B1011" t="s">
        <v>4830</v>
      </c>
      <c r="C1011" t="s">
        <v>4831</v>
      </c>
      <c r="D1011" t="s">
        <v>4832</v>
      </c>
      <c r="E1011" s="2">
        <f t="shared" si="18"/>
        <v>461</v>
      </c>
      <c r="F1011" t="s">
        <v>13</v>
      </c>
      <c r="G1011" t="s">
        <v>4829</v>
      </c>
      <c r="I1011" t="s">
        <v>544</v>
      </c>
      <c r="J1011" s="3"/>
    </row>
    <row r="1012" spans="1:10">
      <c r="A1012" t="s">
        <v>4833</v>
      </c>
      <c r="B1012" t="s">
        <v>4834</v>
      </c>
      <c r="C1012" t="s">
        <v>4835</v>
      </c>
      <c r="D1012" t="s">
        <v>4836</v>
      </c>
      <c r="E1012" s="2">
        <f t="shared" si="18"/>
        <v>691</v>
      </c>
      <c r="F1012" t="s">
        <v>13</v>
      </c>
      <c r="G1012" t="s">
        <v>4833</v>
      </c>
      <c r="H1012" t="s">
        <v>3003</v>
      </c>
      <c r="I1012" t="s">
        <v>3004</v>
      </c>
      <c r="J1012" s="3"/>
    </row>
    <row r="1013" spans="1:10">
      <c r="A1013" t="s">
        <v>4837</v>
      </c>
      <c r="B1013" t="s">
        <v>4838</v>
      </c>
      <c r="C1013" t="s">
        <v>4839</v>
      </c>
      <c r="D1013" t="s">
        <v>4840</v>
      </c>
      <c r="E1013" s="2">
        <f t="shared" si="18"/>
        <v>517</v>
      </c>
      <c r="F1013" t="s">
        <v>13</v>
      </c>
      <c r="G1013" t="s">
        <v>4837</v>
      </c>
      <c r="I1013" t="s">
        <v>2547</v>
      </c>
      <c r="J1013" s="3"/>
    </row>
    <row r="1014" spans="1:10">
      <c r="A1014" t="s">
        <v>4841</v>
      </c>
      <c r="B1014" t="s">
        <v>4842</v>
      </c>
      <c r="C1014" t="s">
        <v>4843</v>
      </c>
      <c r="D1014" t="s">
        <v>4844</v>
      </c>
      <c r="E1014" s="2">
        <f t="shared" si="18"/>
        <v>308</v>
      </c>
      <c r="F1014" t="s">
        <v>20</v>
      </c>
      <c r="G1014" t="s">
        <v>4845</v>
      </c>
      <c r="H1014" t="s">
        <v>4846</v>
      </c>
      <c r="I1014" t="s">
        <v>4847</v>
      </c>
      <c r="J1014" s="3"/>
    </row>
    <row r="1015" spans="1:10">
      <c r="A1015" t="s">
        <v>4848</v>
      </c>
      <c r="B1015" t="s">
        <v>4849</v>
      </c>
      <c r="C1015" t="s">
        <v>4850</v>
      </c>
      <c r="D1015" t="s">
        <v>4851</v>
      </c>
      <c r="E1015" s="2">
        <f t="shared" si="18"/>
        <v>421</v>
      </c>
      <c r="F1015" t="s">
        <v>20</v>
      </c>
      <c r="G1015" t="s">
        <v>4852</v>
      </c>
      <c r="H1015" t="s">
        <v>4853</v>
      </c>
      <c r="I1015" t="s">
        <v>4854</v>
      </c>
      <c r="J1015" s="3"/>
    </row>
    <row r="1016" spans="1:10">
      <c r="A1016" t="s">
        <v>4855</v>
      </c>
      <c r="B1016" t="s">
        <v>4856</v>
      </c>
      <c r="C1016" t="s">
        <v>4857</v>
      </c>
      <c r="D1016" t="s">
        <v>4858</v>
      </c>
      <c r="E1016" s="2">
        <f t="shared" si="18"/>
        <v>78</v>
      </c>
      <c r="F1016" t="s">
        <v>20</v>
      </c>
      <c r="G1016" t="s">
        <v>4855</v>
      </c>
      <c r="I1016" t="s">
        <v>4687</v>
      </c>
      <c r="J1016" s="3"/>
    </row>
    <row r="1017" spans="1:10">
      <c r="A1017" t="s">
        <v>4859</v>
      </c>
      <c r="B1017" t="s">
        <v>4860</v>
      </c>
      <c r="C1017" t="s">
        <v>4861</v>
      </c>
      <c r="D1017" t="s">
        <v>4862</v>
      </c>
      <c r="E1017" s="2">
        <f t="shared" si="18"/>
        <v>192</v>
      </c>
      <c r="F1017" t="s">
        <v>13</v>
      </c>
      <c r="G1017" t="s">
        <v>4863</v>
      </c>
      <c r="H1017" t="s">
        <v>4864</v>
      </c>
      <c r="I1017" t="s">
        <v>4865</v>
      </c>
      <c r="J1017" s="3"/>
    </row>
    <row r="1018" spans="1:10">
      <c r="A1018" t="s">
        <v>4866</v>
      </c>
      <c r="B1018" t="s">
        <v>4867</v>
      </c>
      <c r="C1018" t="s">
        <v>4868</v>
      </c>
      <c r="D1018" t="s">
        <v>4869</v>
      </c>
      <c r="E1018" s="2">
        <f t="shared" si="18"/>
        <v>181</v>
      </c>
      <c r="F1018" t="s">
        <v>20</v>
      </c>
      <c r="G1018" t="s">
        <v>4866</v>
      </c>
      <c r="I1018" t="s">
        <v>144</v>
      </c>
      <c r="J1018" s="3"/>
    </row>
    <row r="1019" spans="1:10">
      <c r="A1019" t="s">
        <v>4870</v>
      </c>
      <c r="B1019" t="s">
        <v>4871</v>
      </c>
      <c r="C1019" t="s">
        <v>4872</v>
      </c>
      <c r="D1019" t="s">
        <v>4873</v>
      </c>
      <c r="E1019" s="2">
        <f t="shared" si="18"/>
        <v>1012</v>
      </c>
      <c r="F1019" t="s">
        <v>13</v>
      </c>
      <c r="G1019" t="s">
        <v>4870</v>
      </c>
      <c r="I1019" t="s">
        <v>847</v>
      </c>
      <c r="J1019" s="3"/>
    </row>
    <row r="1020" spans="1:10">
      <c r="A1020" t="s">
        <v>4874</v>
      </c>
      <c r="B1020" t="s">
        <v>4875</v>
      </c>
      <c r="C1020" t="s">
        <v>4876</v>
      </c>
      <c r="D1020" t="s">
        <v>4877</v>
      </c>
      <c r="E1020" s="2">
        <f t="shared" si="18"/>
        <v>567</v>
      </c>
      <c r="F1020" t="s">
        <v>13</v>
      </c>
      <c r="G1020" t="s">
        <v>4874</v>
      </c>
      <c r="I1020" t="s">
        <v>2647</v>
      </c>
      <c r="J1020" s="3"/>
    </row>
    <row r="1021" spans="1:10">
      <c r="A1021" t="s">
        <v>4878</v>
      </c>
      <c r="B1021" t="s">
        <v>4879</v>
      </c>
      <c r="C1021" t="s">
        <v>4880</v>
      </c>
      <c r="D1021" t="s">
        <v>4881</v>
      </c>
      <c r="E1021" s="2">
        <f t="shared" si="18"/>
        <v>169</v>
      </c>
      <c r="F1021" t="s">
        <v>13</v>
      </c>
      <c r="G1021" t="s">
        <v>4878</v>
      </c>
      <c r="I1021" t="s">
        <v>144</v>
      </c>
      <c r="J1021" s="3"/>
    </row>
    <row r="1022" spans="1:10">
      <c r="A1022" t="s">
        <v>4882</v>
      </c>
      <c r="B1022" t="s">
        <v>4883</v>
      </c>
      <c r="C1022" t="s">
        <v>4884</v>
      </c>
      <c r="D1022" t="s">
        <v>4885</v>
      </c>
      <c r="E1022" s="2">
        <f t="shared" si="18"/>
        <v>267</v>
      </c>
      <c r="F1022" t="s">
        <v>13</v>
      </c>
      <c r="G1022" t="s">
        <v>4882</v>
      </c>
      <c r="I1022" t="s">
        <v>1450</v>
      </c>
      <c r="J1022" s="3"/>
    </row>
    <row r="1023" spans="1:10">
      <c r="A1023" t="s">
        <v>4886</v>
      </c>
      <c r="B1023" t="s">
        <v>4887</v>
      </c>
      <c r="C1023" t="s">
        <v>4888</v>
      </c>
      <c r="D1023" t="s">
        <v>4889</v>
      </c>
      <c r="E1023" s="2">
        <f t="shared" si="18"/>
        <v>884</v>
      </c>
      <c r="F1023" t="s">
        <v>13</v>
      </c>
      <c r="G1023" t="s">
        <v>4886</v>
      </c>
      <c r="I1023" t="s">
        <v>134</v>
      </c>
      <c r="J1023" s="3"/>
    </row>
    <row r="1024" spans="1:10">
      <c r="A1024" t="s">
        <v>4890</v>
      </c>
      <c r="B1024" t="s">
        <v>4891</v>
      </c>
      <c r="C1024" t="s">
        <v>4892</v>
      </c>
      <c r="D1024" t="s">
        <v>4893</v>
      </c>
      <c r="E1024" s="2">
        <f t="shared" si="18"/>
        <v>321</v>
      </c>
      <c r="F1024" t="s">
        <v>13</v>
      </c>
      <c r="G1024" t="s">
        <v>4890</v>
      </c>
      <c r="I1024" t="s">
        <v>139</v>
      </c>
      <c r="J1024" s="3"/>
    </row>
    <row r="1025" spans="1:10">
      <c r="A1025" t="s">
        <v>4894</v>
      </c>
      <c r="B1025" t="s">
        <v>4895</v>
      </c>
      <c r="C1025" t="s">
        <v>4896</v>
      </c>
      <c r="D1025" t="s">
        <v>4897</v>
      </c>
      <c r="E1025" s="2">
        <f t="shared" si="18"/>
        <v>341</v>
      </c>
      <c r="F1025" t="s">
        <v>20</v>
      </c>
      <c r="G1025" t="s">
        <v>4898</v>
      </c>
      <c r="H1025" t="s">
        <v>4899</v>
      </c>
      <c r="I1025" t="s">
        <v>4900</v>
      </c>
      <c r="J1025" s="3"/>
    </row>
    <row r="1026" spans="1:10">
      <c r="A1026" t="s">
        <v>4901</v>
      </c>
      <c r="B1026" t="s">
        <v>4902</v>
      </c>
      <c r="C1026" t="s">
        <v>4903</v>
      </c>
      <c r="D1026" t="s">
        <v>4904</v>
      </c>
      <c r="E1026" s="2">
        <f t="shared" si="18"/>
        <v>343</v>
      </c>
      <c r="F1026" t="s">
        <v>13</v>
      </c>
      <c r="G1026" t="s">
        <v>4901</v>
      </c>
      <c r="I1026" t="s">
        <v>4905</v>
      </c>
      <c r="J1026" s="3"/>
    </row>
    <row r="1027" spans="1:10">
      <c r="A1027" t="s">
        <v>4906</v>
      </c>
      <c r="B1027" t="s">
        <v>4907</v>
      </c>
      <c r="C1027" t="s">
        <v>4908</v>
      </c>
      <c r="D1027" t="s">
        <v>4909</v>
      </c>
      <c r="E1027" s="2">
        <f t="shared" si="18"/>
        <v>307</v>
      </c>
      <c r="F1027" t="s">
        <v>13</v>
      </c>
      <c r="G1027" t="s">
        <v>4906</v>
      </c>
      <c r="I1027" t="s">
        <v>4910</v>
      </c>
      <c r="J1027" s="3"/>
    </row>
    <row r="1028" spans="1:10">
      <c r="A1028" t="s">
        <v>4911</v>
      </c>
      <c r="B1028" t="s">
        <v>4912</v>
      </c>
      <c r="C1028" t="s">
        <v>4913</v>
      </c>
      <c r="D1028" t="s">
        <v>4914</v>
      </c>
      <c r="E1028" s="2">
        <f t="shared" si="18"/>
        <v>368</v>
      </c>
      <c r="F1028" t="s">
        <v>13</v>
      </c>
      <c r="G1028" t="s">
        <v>4915</v>
      </c>
      <c r="H1028" t="s">
        <v>4916</v>
      </c>
      <c r="I1028" t="s">
        <v>4917</v>
      </c>
      <c r="J1028" s="3"/>
    </row>
    <row r="1029" spans="1:10">
      <c r="A1029" t="s">
        <v>4918</v>
      </c>
      <c r="B1029" t="s">
        <v>4919</v>
      </c>
      <c r="C1029" t="s">
        <v>4920</v>
      </c>
      <c r="D1029" t="s">
        <v>4921</v>
      </c>
      <c r="E1029" s="2">
        <f t="shared" si="18"/>
        <v>238</v>
      </c>
      <c r="F1029" t="s">
        <v>13</v>
      </c>
      <c r="G1029" t="s">
        <v>4918</v>
      </c>
      <c r="I1029" t="s">
        <v>65</v>
      </c>
      <c r="J1029" s="3"/>
    </row>
    <row r="1030" spans="1:10">
      <c r="A1030" t="s">
        <v>4922</v>
      </c>
      <c r="B1030" t="s">
        <v>4923</v>
      </c>
      <c r="C1030" t="s">
        <v>4924</v>
      </c>
      <c r="D1030" t="s">
        <v>4925</v>
      </c>
      <c r="E1030" s="2">
        <f t="shared" si="18"/>
        <v>250</v>
      </c>
      <c r="F1030" t="s">
        <v>13</v>
      </c>
      <c r="G1030" t="s">
        <v>4922</v>
      </c>
      <c r="I1030" t="s">
        <v>65</v>
      </c>
      <c r="J1030" s="3"/>
    </row>
    <row r="1031" spans="1:10">
      <c r="A1031" t="s">
        <v>4926</v>
      </c>
      <c r="B1031" t="s">
        <v>4927</v>
      </c>
      <c r="C1031" t="s">
        <v>4928</v>
      </c>
      <c r="D1031" t="s">
        <v>4929</v>
      </c>
      <c r="E1031" s="2">
        <f t="shared" si="18"/>
        <v>299</v>
      </c>
      <c r="F1031" t="s">
        <v>13</v>
      </c>
      <c r="G1031" t="s">
        <v>4926</v>
      </c>
      <c r="I1031" t="s">
        <v>50</v>
      </c>
      <c r="J1031" s="3"/>
    </row>
    <row r="1032" spans="1:10">
      <c r="A1032" t="s">
        <v>4930</v>
      </c>
      <c r="B1032" t="s">
        <v>4931</v>
      </c>
      <c r="C1032" t="s">
        <v>4932</v>
      </c>
      <c r="D1032" t="s">
        <v>4933</v>
      </c>
      <c r="E1032" s="2">
        <f t="shared" si="18"/>
        <v>303</v>
      </c>
      <c r="F1032" t="s">
        <v>13</v>
      </c>
      <c r="G1032" t="s">
        <v>4930</v>
      </c>
      <c r="I1032" t="s">
        <v>50</v>
      </c>
      <c r="J1032" s="3"/>
    </row>
    <row r="1033" spans="1:10">
      <c r="A1033" t="s">
        <v>4934</v>
      </c>
      <c r="B1033" t="s">
        <v>4935</v>
      </c>
      <c r="C1033" t="s">
        <v>4936</v>
      </c>
      <c r="D1033" t="s">
        <v>4937</v>
      </c>
      <c r="E1033" s="2">
        <f t="shared" si="18"/>
        <v>297</v>
      </c>
      <c r="F1033" t="s">
        <v>13</v>
      </c>
      <c r="G1033" t="s">
        <v>4934</v>
      </c>
      <c r="I1033" t="s">
        <v>4938</v>
      </c>
      <c r="J1033" s="3"/>
    </row>
    <row r="1034" spans="1:10">
      <c r="A1034" t="s">
        <v>4939</v>
      </c>
      <c r="B1034" t="s">
        <v>4940</v>
      </c>
      <c r="C1034" t="s">
        <v>4941</v>
      </c>
      <c r="D1034" t="s">
        <v>4942</v>
      </c>
      <c r="E1034" s="2">
        <f t="shared" si="18"/>
        <v>392</v>
      </c>
      <c r="F1034" t="s">
        <v>13</v>
      </c>
      <c r="G1034" t="s">
        <v>4939</v>
      </c>
      <c r="H1034" t="s">
        <v>2497</v>
      </c>
      <c r="I1034" t="s">
        <v>2498</v>
      </c>
      <c r="J1034" s="3"/>
    </row>
    <row r="1035" spans="1:10">
      <c r="A1035" t="s">
        <v>4943</v>
      </c>
      <c r="C1035" t="s">
        <v>4944</v>
      </c>
      <c r="D1035" t="s">
        <v>4945</v>
      </c>
      <c r="E1035" s="2">
        <f t="shared" si="18"/>
        <v>40</v>
      </c>
      <c r="F1035" t="s">
        <v>20</v>
      </c>
      <c r="G1035" t="s">
        <v>4943</v>
      </c>
      <c r="I1035" t="s">
        <v>930</v>
      </c>
      <c r="J1035" s="3"/>
    </row>
    <row r="1036" spans="1:10">
      <c r="A1036" t="s">
        <v>4946</v>
      </c>
      <c r="B1036" t="s">
        <v>4947</v>
      </c>
      <c r="C1036" t="s">
        <v>4948</v>
      </c>
      <c r="D1036" t="s">
        <v>4949</v>
      </c>
      <c r="E1036" s="2">
        <f t="shared" si="18"/>
        <v>310</v>
      </c>
      <c r="F1036" t="s">
        <v>20</v>
      </c>
      <c r="G1036" t="s">
        <v>4946</v>
      </c>
      <c r="H1036" t="s">
        <v>2497</v>
      </c>
      <c r="I1036" t="s">
        <v>2498</v>
      </c>
      <c r="J1036" s="3"/>
    </row>
    <row r="1037" spans="1:10">
      <c r="A1037" t="s">
        <v>4950</v>
      </c>
      <c r="B1037" t="s">
        <v>4951</v>
      </c>
      <c r="C1037" t="s">
        <v>4952</v>
      </c>
      <c r="D1037" t="s">
        <v>4953</v>
      </c>
      <c r="E1037" s="2">
        <f t="shared" si="18"/>
        <v>612</v>
      </c>
      <c r="F1037" t="s">
        <v>20</v>
      </c>
      <c r="G1037" t="s">
        <v>4950</v>
      </c>
      <c r="I1037" t="s">
        <v>4954</v>
      </c>
      <c r="J1037" s="3"/>
    </row>
    <row r="1038" spans="1:10">
      <c r="A1038" t="s">
        <v>4955</v>
      </c>
      <c r="B1038" t="s">
        <v>4956</v>
      </c>
      <c r="C1038" t="s">
        <v>4957</v>
      </c>
      <c r="D1038" t="s">
        <v>4958</v>
      </c>
      <c r="E1038" s="2">
        <f t="shared" si="18"/>
        <v>438</v>
      </c>
      <c r="F1038" t="s">
        <v>20</v>
      </c>
      <c r="G1038" t="s">
        <v>4955</v>
      </c>
      <c r="I1038" t="s">
        <v>4176</v>
      </c>
      <c r="J1038" s="3"/>
    </row>
    <row r="1039" spans="1:10">
      <c r="A1039" t="s">
        <v>4959</v>
      </c>
      <c r="B1039" t="s">
        <v>4960</v>
      </c>
      <c r="C1039" t="s">
        <v>4961</v>
      </c>
      <c r="D1039" t="s">
        <v>4962</v>
      </c>
      <c r="E1039" s="2">
        <f t="shared" si="18"/>
        <v>329</v>
      </c>
      <c r="F1039" t="s">
        <v>13</v>
      </c>
      <c r="G1039" t="s">
        <v>4959</v>
      </c>
      <c r="I1039" t="s">
        <v>2498</v>
      </c>
      <c r="J1039" s="3"/>
    </row>
    <row r="1040" spans="1:10">
      <c r="A1040" t="s">
        <v>4963</v>
      </c>
      <c r="B1040" t="s">
        <v>4964</v>
      </c>
      <c r="C1040" t="s">
        <v>4965</v>
      </c>
      <c r="D1040" t="s">
        <v>4966</v>
      </c>
      <c r="E1040" s="2">
        <f t="shared" si="18"/>
        <v>675</v>
      </c>
      <c r="F1040" t="s">
        <v>13</v>
      </c>
      <c r="G1040" t="s">
        <v>4963</v>
      </c>
      <c r="I1040" t="s">
        <v>4967</v>
      </c>
      <c r="J1040" s="3"/>
    </row>
    <row r="1041" spans="1:10">
      <c r="A1041" t="s">
        <v>4968</v>
      </c>
      <c r="B1041" t="s">
        <v>4969</v>
      </c>
      <c r="C1041" t="s">
        <v>4970</v>
      </c>
      <c r="D1041" t="s">
        <v>4971</v>
      </c>
      <c r="E1041" s="2">
        <f t="shared" si="18"/>
        <v>315</v>
      </c>
      <c r="F1041" t="s">
        <v>20</v>
      </c>
      <c r="G1041" t="s">
        <v>4968</v>
      </c>
      <c r="I1041" t="s">
        <v>50</v>
      </c>
      <c r="J1041" s="3"/>
    </row>
    <row r="1042" spans="1:10">
      <c r="A1042" t="s">
        <v>4972</v>
      </c>
      <c r="B1042" t="s">
        <v>4973</v>
      </c>
      <c r="C1042" t="s">
        <v>4974</v>
      </c>
      <c r="D1042" t="s">
        <v>4975</v>
      </c>
      <c r="E1042" s="2">
        <f t="shared" si="18"/>
        <v>124</v>
      </c>
      <c r="F1042" t="s">
        <v>20</v>
      </c>
      <c r="G1042" t="s">
        <v>4972</v>
      </c>
      <c r="I1042" t="s">
        <v>4976</v>
      </c>
      <c r="J1042" s="3"/>
    </row>
    <row r="1043" spans="1:10">
      <c r="A1043" t="s">
        <v>4977</v>
      </c>
      <c r="B1043" t="s">
        <v>4978</v>
      </c>
      <c r="C1043" t="s">
        <v>4979</v>
      </c>
      <c r="D1043" t="s">
        <v>4980</v>
      </c>
      <c r="E1043" s="2">
        <f t="shared" si="18"/>
        <v>574</v>
      </c>
      <c r="F1043" t="s">
        <v>13</v>
      </c>
      <c r="G1043" t="s">
        <v>4977</v>
      </c>
      <c r="H1043" t="s">
        <v>2497</v>
      </c>
      <c r="I1043" t="s">
        <v>4981</v>
      </c>
      <c r="J1043" s="3"/>
    </row>
    <row r="1044" spans="1:10">
      <c r="A1044" t="s">
        <v>4982</v>
      </c>
      <c r="B1044" t="s">
        <v>4983</v>
      </c>
      <c r="C1044" t="s">
        <v>4984</v>
      </c>
      <c r="D1044" t="s">
        <v>4985</v>
      </c>
      <c r="E1044" s="2">
        <f t="shared" si="18"/>
        <v>608</v>
      </c>
      <c r="F1044" t="s">
        <v>20</v>
      </c>
      <c r="G1044" t="s">
        <v>4982</v>
      </c>
      <c r="I1044" t="s">
        <v>4986</v>
      </c>
      <c r="J1044" s="3"/>
    </row>
    <row r="1045" spans="1:10">
      <c r="A1045" t="s">
        <v>4987</v>
      </c>
      <c r="B1045" t="s">
        <v>4988</v>
      </c>
      <c r="C1045" t="s">
        <v>4989</v>
      </c>
      <c r="D1045" t="s">
        <v>4990</v>
      </c>
      <c r="E1045" s="2">
        <f t="shared" si="18"/>
        <v>208</v>
      </c>
      <c r="F1045" t="s">
        <v>20</v>
      </c>
      <c r="G1045" t="s">
        <v>4987</v>
      </c>
      <c r="I1045" t="s">
        <v>4991</v>
      </c>
      <c r="J1045" s="3"/>
    </row>
    <row r="1046" spans="1:10">
      <c r="A1046" t="s">
        <v>4992</v>
      </c>
      <c r="B1046" t="s">
        <v>4993</v>
      </c>
      <c r="C1046" t="s">
        <v>4994</v>
      </c>
      <c r="D1046" t="s">
        <v>4995</v>
      </c>
      <c r="E1046" s="2">
        <f t="shared" si="18"/>
        <v>606</v>
      </c>
      <c r="F1046" t="s">
        <v>20</v>
      </c>
      <c r="G1046" t="s">
        <v>4996</v>
      </c>
      <c r="H1046" t="s">
        <v>4997</v>
      </c>
      <c r="I1046" t="s">
        <v>4998</v>
      </c>
      <c r="J1046" s="3"/>
    </row>
    <row r="1047" spans="1:10">
      <c r="A1047" t="s">
        <v>4999</v>
      </c>
      <c r="B1047" t="s">
        <v>5000</v>
      </c>
      <c r="C1047" t="s">
        <v>5001</v>
      </c>
      <c r="D1047" t="s">
        <v>5002</v>
      </c>
      <c r="E1047" s="2">
        <f t="shared" si="18"/>
        <v>1028</v>
      </c>
      <c r="F1047" t="s">
        <v>13</v>
      </c>
      <c r="G1047" t="s">
        <v>4999</v>
      </c>
      <c r="I1047" t="s">
        <v>134</v>
      </c>
      <c r="J1047" s="3"/>
    </row>
    <row r="1048" spans="1:10">
      <c r="A1048" t="s">
        <v>5003</v>
      </c>
      <c r="B1048" t="s">
        <v>5004</v>
      </c>
      <c r="C1048" t="s">
        <v>5005</v>
      </c>
      <c r="D1048" t="s">
        <v>5006</v>
      </c>
      <c r="E1048" s="2">
        <f t="shared" si="18"/>
        <v>516</v>
      </c>
      <c r="F1048" t="s">
        <v>13</v>
      </c>
      <c r="G1048" t="s">
        <v>5003</v>
      </c>
      <c r="I1048" t="s">
        <v>207</v>
      </c>
      <c r="J1048" s="3"/>
    </row>
    <row r="1049" spans="1:10">
      <c r="A1049" t="s">
        <v>5007</v>
      </c>
      <c r="B1049" t="s">
        <v>5008</v>
      </c>
      <c r="C1049" t="s">
        <v>5009</v>
      </c>
      <c r="D1049" t="s">
        <v>5010</v>
      </c>
      <c r="E1049" s="2">
        <f t="shared" si="18"/>
        <v>420</v>
      </c>
      <c r="F1049" t="s">
        <v>20</v>
      </c>
      <c r="G1049" t="s">
        <v>5007</v>
      </c>
      <c r="I1049" t="s">
        <v>5011</v>
      </c>
      <c r="J1049" s="3"/>
    </row>
    <row r="1050" spans="1:10">
      <c r="A1050" t="s">
        <v>5012</v>
      </c>
      <c r="B1050" t="s">
        <v>5013</v>
      </c>
      <c r="C1050" t="s">
        <v>5014</v>
      </c>
      <c r="D1050" t="s">
        <v>5015</v>
      </c>
      <c r="E1050" s="2">
        <f t="shared" si="18"/>
        <v>329</v>
      </c>
      <c r="F1050" t="s">
        <v>13</v>
      </c>
      <c r="G1050" t="s">
        <v>5016</v>
      </c>
      <c r="H1050" t="s">
        <v>5017</v>
      </c>
      <c r="I1050" t="s">
        <v>5018</v>
      </c>
      <c r="J1050" s="3"/>
    </row>
    <row r="1051" spans="1:10">
      <c r="A1051" t="s">
        <v>5019</v>
      </c>
      <c r="B1051" t="s">
        <v>5020</v>
      </c>
      <c r="C1051" t="s">
        <v>5021</v>
      </c>
      <c r="D1051" t="s">
        <v>5022</v>
      </c>
      <c r="E1051" s="2">
        <f t="shared" si="18"/>
        <v>283</v>
      </c>
      <c r="F1051" t="s">
        <v>20</v>
      </c>
      <c r="G1051" t="s">
        <v>5019</v>
      </c>
      <c r="I1051" t="s">
        <v>5023</v>
      </c>
      <c r="J1051" s="3"/>
    </row>
    <row r="1052" spans="1:10">
      <c r="A1052" t="s">
        <v>5024</v>
      </c>
      <c r="C1052" t="s">
        <v>5025</v>
      </c>
      <c r="D1052" t="s">
        <v>5026</v>
      </c>
      <c r="E1052" s="2">
        <f t="shared" si="18"/>
        <v>324.66666666666669</v>
      </c>
      <c r="F1052" t="s">
        <v>20</v>
      </c>
      <c r="G1052" t="s">
        <v>5024</v>
      </c>
      <c r="I1052" t="s">
        <v>2525</v>
      </c>
      <c r="J1052" s="3"/>
    </row>
    <row r="1053" spans="1:10">
      <c r="A1053" t="s">
        <v>5027</v>
      </c>
      <c r="B1053" s="3" t="s">
        <v>5028</v>
      </c>
      <c r="C1053" t="s">
        <v>5029</v>
      </c>
      <c r="D1053" t="s">
        <v>5030</v>
      </c>
      <c r="E1053" s="2">
        <f t="shared" si="18"/>
        <v>348</v>
      </c>
      <c r="F1053" t="s">
        <v>20</v>
      </c>
      <c r="G1053" t="s">
        <v>5027</v>
      </c>
      <c r="I1053" t="s">
        <v>5031</v>
      </c>
      <c r="J1053" s="3"/>
    </row>
    <row r="1054" spans="1:10">
      <c r="A1054" t="s">
        <v>5032</v>
      </c>
      <c r="B1054" t="s">
        <v>5033</v>
      </c>
      <c r="C1054" t="s">
        <v>5034</v>
      </c>
      <c r="D1054" t="s">
        <v>5035</v>
      </c>
      <c r="E1054" s="2">
        <f t="shared" si="18"/>
        <v>313</v>
      </c>
      <c r="F1054" t="s">
        <v>20</v>
      </c>
      <c r="G1054" t="s">
        <v>5032</v>
      </c>
      <c r="I1054" t="s">
        <v>5036</v>
      </c>
      <c r="J1054" s="3"/>
    </row>
    <row r="1055" spans="1:10">
      <c r="A1055" t="s">
        <v>5037</v>
      </c>
      <c r="B1055" t="s">
        <v>5038</v>
      </c>
      <c r="C1055" t="s">
        <v>5039</v>
      </c>
      <c r="D1055" t="s">
        <v>5040</v>
      </c>
      <c r="E1055" s="2">
        <f t="shared" si="18"/>
        <v>715</v>
      </c>
      <c r="F1055" t="s">
        <v>13</v>
      </c>
      <c r="G1055" t="s">
        <v>5041</v>
      </c>
      <c r="I1055" t="s">
        <v>5042</v>
      </c>
      <c r="J1055" s="3"/>
    </row>
    <row r="1056" spans="1:10">
      <c r="A1056" t="s">
        <v>5043</v>
      </c>
      <c r="B1056" t="s">
        <v>5044</v>
      </c>
      <c r="C1056" t="s">
        <v>5045</v>
      </c>
      <c r="D1056" t="s">
        <v>5046</v>
      </c>
      <c r="E1056" s="2">
        <f t="shared" si="18"/>
        <v>302</v>
      </c>
      <c r="F1056" t="s">
        <v>13</v>
      </c>
      <c r="G1056" t="s">
        <v>5043</v>
      </c>
      <c r="I1056" t="s">
        <v>3224</v>
      </c>
      <c r="J1056" s="3"/>
    </row>
    <row r="1057" spans="1:10">
      <c r="A1057" t="s">
        <v>5047</v>
      </c>
      <c r="C1057" t="s">
        <v>5048</v>
      </c>
      <c r="D1057" t="s">
        <v>5049</v>
      </c>
      <c r="E1057" s="2">
        <f t="shared" si="18"/>
        <v>63</v>
      </c>
      <c r="F1057" t="s">
        <v>13</v>
      </c>
      <c r="G1057" t="s">
        <v>5047</v>
      </c>
      <c r="I1057" t="s">
        <v>65</v>
      </c>
      <c r="J1057" s="3"/>
    </row>
    <row r="1058" spans="1:10">
      <c r="A1058" t="s">
        <v>5050</v>
      </c>
      <c r="B1058" t="s">
        <v>5051</v>
      </c>
      <c r="C1058" t="s">
        <v>5052</v>
      </c>
      <c r="D1058" t="s">
        <v>5053</v>
      </c>
      <c r="E1058" s="2">
        <f t="shared" si="18"/>
        <v>482</v>
      </c>
      <c r="F1058" t="s">
        <v>13</v>
      </c>
      <c r="G1058" t="s">
        <v>5050</v>
      </c>
      <c r="I1058" t="s">
        <v>5054</v>
      </c>
      <c r="J1058" s="3"/>
    </row>
    <row r="1059" spans="1:10">
      <c r="A1059" t="s">
        <v>5055</v>
      </c>
      <c r="B1059" t="s">
        <v>5056</v>
      </c>
      <c r="C1059" t="s">
        <v>5057</v>
      </c>
      <c r="D1059" t="s">
        <v>5058</v>
      </c>
      <c r="E1059" s="2">
        <f t="shared" si="18"/>
        <v>737</v>
      </c>
      <c r="F1059" t="s">
        <v>13</v>
      </c>
      <c r="G1059" t="s">
        <v>5055</v>
      </c>
      <c r="I1059" t="s">
        <v>5059</v>
      </c>
      <c r="J1059" s="3"/>
    </row>
    <row r="1060" spans="1:10">
      <c r="A1060" t="s">
        <v>5060</v>
      </c>
      <c r="B1060" t="s">
        <v>5061</v>
      </c>
      <c r="C1060" t="s">
        <v>5062</v>
      </c>
      <c r="D1060" t="s">
        <v>5063</v>
      </c>
      <c r="E1060" s="2">
        <f t="shared" si="18"/>
        <v>422</v>
      </c>
      <c r="F1060" t="s">
        <v>13</v>
      </c>
      <c r="G1060" t="s">
        <v>5064</v>
      </c>
      <c r="H1060" t="s">
        <v>5065</v>
      </c>
      <c r="I1060" t="s">
        <v>5066</v>
      </c>
      <c r="J1060" s="3"/>
    </row>
    <row r="1061" spans="1:10">
      <c r="A1061" t="s">
        <v>5067</v>
      </c>
      <c r="B1061" t="s">
        <v>5068</v>
      </c>
      <c r="C1061" t="s">
        <v>5069</v>
      </c>
      <c r="D1061" t="s">
        <v>5070</v>
      </c>
      <c r="E1061" s="2">
        <f t="shared" si="18"/>
        <v>311</v>
      </c>
      <c r="F1061" t="s">
        <v>13</v>
      </c>
      <c r="G1061" t="s">
        <v>5067</v>
      </c>
      <c r="I1061" t="s">
        <v>65</v>
      </c>
      <c r="J1061" s="3"/>
    </row>
    <row r="1062" spans="1:10">
      <c r="A1062" t="s">
        <v>5071</v>
      </c>
      <c r="B1062" t="s">
        <v>5072</v>
      </c>
      <c r="C1062" t="s">
        <v>5073</v>
      </c>
      <c r="D1062" t="s">
        <v>5074</v>
      </c>
      <c r="E1062" s="2">
        <f t="shared" si="18"/>
        <v>155</v>
      </c>
      <c r="F1062" t="s">
        <v>13</v>
      </c>
      <c r="G1062" t="s">
        <v>5071</v>
      </c>
      <c r="I1062" t="s">
        <v>5075</v>
      </c>
      <c r="J1062" s="3"/>
    </row>
    <row r="1063" spans="1:10">
      <c r="A1063" t="s">
        <v>5076</v>
      </c>
      <c r="B1063" t="s">
        <v>5077</v>
      </c>
      <c r="C1063" t="s">
        <v>5078</v>
      </c>
      <c r="D1063" t="s">
        <v>5079</v>
      </c>
      <c r="E1063" s="2">
        <f t="shared" si="18"/>
        <v>227</v>
      </c>
      <c r="F1063" t="s">
        <v>13</v>
      </c>
      <c r="G1063" t="s">
        <v>5080</v>
      </c>
      <c r="I1063" t="s">
        <v>5081</v>
      </c>
      <c r="J1063" s="3"/>
    </row>
    <row r="1064" spans="1:10">
      <c r="A1064" t="s">
        <v>5082</v>
      </c>
      <c r="B1064" t="s">
        <v>5083</v>
      </c>
      <c r="C1064" t="s">
        <v>5084</v>
      </c>
      <c r="D1064" t="s">
        <v>5085</v>
      </c>
      <c r="E1064" s="2">
        <f t="shared" ref="E1064:E1127" si="19">((D1064-C1064)+1)/3-1</f>
        <v>1002</v>
      </c>
      <c r="F1064" t="s">
        <v>20</v>
      </c>
      <c r="G1064" t="s">
        <v>5082</v>
      </c>
      <c r="I1064" t="s">
        <v>65</v>
      </c>
      <c r="J1064" s="3"/>
    </row>
    <row r="1065" spans="1:10">
      <c r="A1065" t="s">
        <v>5086</v>
      </c>
      <c r="B1065" t="s">
        <v>5087</v>
      </c>
      <c r="C1065" t="s">
        <v>5088</v>
      </c>
      <c r="D1065" t="s">
        <v>5089</v>
      </c>
      <c r="E1065" s="2">
        <f t="shared" si="19"/>
        <v>165</v>
      </c>
      <c r="F1065" t="s">
        <v>20</v>
      </c>
      <c r="G1065" t="s">
        <v>5086</v>
      </c>
      <c r="I1065" t="s">
        <v>1068</v>
      </c>
      <c r="J1065" s="3"/>
    </row>
    <row r="1066" spans="1:10">
      <c r="A1066" t="s">
        <v>5090</v>
      </c>
      <c r="B1066" t="s">
        <v>5091</v>
      </c>
      <c r="C1066" t="s">
        <v>5092</v>
      </c>
      <c r="D1066" t="s">
        <v>5093</v>
      </c>
      <c r="E1066" s="2">
        <f t="shared" si="19"/>
        <v>301</v>
      </c>
      <c r="F1066" t="s">
        <v>13</v>
      </c>
      <c r="G1066" t="s">
        <v>5090</v>
      </c>
      <c r="I1066" t="s">
        <v>5094</v>
      </c>
      <c r="J1066" s="3"/>
    </row>
    <row r="1067" spans="1:10">
      <c r="A1067" t="s">
        <v>5095</v>
      </c>
      <c r="B1067" t="s">
        <v>5096</v>
      </c>
      <c r="C1067" t="s">
        <v>5097</v>
      </c>
      <c r="D1067" t="s">
        <v>5098</v>
      </c>
      <c r="E1067" s="2">
        <f t="shared" si="19"/>
        <v>255</v>
      </c>
      <c r="F1067" t="s">
        <v>13</v>
      </c>
      <c r="G1067" t="s">
        <v>5095</v>
      </c>
      <c r="I1067" t="s">
        <v>5099</v>
      </c>
      <c r="J1067" s="3"/>
    </row>
    <row r="1068" spans="1:10">
      <c r="A1068" t="s">
        <v>5100</v>
      </c>
      <c r="B1068" t="s">
        <v>5101</v>
      </c>
      <c r="C1068" t="s">
        <v>5102</v>
      </c>
      <c r="D1068" t="s">
        <v>5103</v>
      </c>
      <c r="E1068" s="2">
        <f t="shared" si="19"/>
        <v>1134</v>
      </c>
      <c r="F1068" t="s">
        <v>13</v>
      </c>
      <c r="G1068" t="s">
        <v>5100</v>
      </c>
      <c r="I1068" t="s">
        <v>5104</v>
      </c>
      <c r="J1068" s="3"/>
    </row>
    <row r="1069" spans="1:10">
      <c r="A1069" t="s">
        <v>5105</v>
      </c>
      <c r="B1069" t="s">
        <v>5106</v>
      </c>
      <c r="C1069" t="s">
        <v>5107</v>
      </c>
      <c r="D1069" t="s">
        <v>5108</v>
      </c>
      <c r="E1069" s="2">
        <f t="shared" si="19"/>
        <v>203</v>
      </c>
      <c r="F1069" t="s">
        <v>13</v>
      </c>
      <c r="G1069" t="s">
        <v>5105</v>
      </c>
      <c r="I1069" t="s">
        <v>4734</v>
      </c>
      <c r="J1069" s="3"/>
    </row>
    <row r="1070" spans="1:10">
      <c r="A1070" t="s">
        <v>5109</v>
      </c>
      <c r="B1070" t="s">
        <v>5110</v>
      </c>
      <c r="C1070" t="s">
        <v>5111</v>
      </c>
      <c r="D1070" t="s">
        <v>5112</v>
      </c>
      <c r="E1070" s="2">
        <f t="shared" si="19"/>
        <v>390</v>
      </c>
      <c r="F1070" t="s">
        <v>20</v>
      </c>
      <c r="G1070" t="s">
        <v>5109</v>
      </c>
      <c r="I1070" t="s">
        <v>5113</v>
      </c>
      <c r="J1070" s="3"/>
    </row>
    <row r="1071" spans="1:10">
      <c r="A1071" t="s">
        <v>5114</v>
      </c>
      <c r="B1071" t="s">
        <v>5115</v>
      </c>
      <c r="C1071" t="s">
        <v>5116</v>
      </c>
      <c r="D1071" t="s">
        <v>5117</v>
      </c>
      <c r="E1071" s="2">
        <f t="shared" si="19"/>
        <v>267</v>
      </c>
      <c r="F1071" t="s">
        <v>20</v>
      </c>
      <c r="G1071" t="s">
        <v>5114</v>
      </c>
      <c r="H1071" t="s">
        <v>5118</v>
      </c>
      <c r="I1071" t="s">
        <v>5119</v>
      </c>
      <c r="J1071" s="3"/>
    </row>
    <row r="1072" spans="1:10">
      <c r="A1072" t="s">
        <v>5120</v>
      </c>
      <c r="B1072" t="s">
        <v>5121</v>
      </c>
      <c r="C1072" t="s">
        <v>5122</v>
      </c>
      <c r="D1072" t="s">
        <v>5123</v>
      </c>
      <c r="E1072" s="2">
        <f t="shared" si="19"/>
        <v>280</v>
      </c>
      <c r="F1072" t="s">
        <v>20</v>
      </c>
      <c r="G1072" t="s">
        <v>5124</v>
      </c>
      <c r="H1072" t="s">
        <v>5125</v>
      </c>
      <c r="I1072" t="s">
        <v>5126</v>
      </c>
      <c r="J1072" s="3"/>
    </row>
    <row r="1073" spans="1:10">
      <c r="A1073" t="s">
        <v>5127</v>
      </c>
      <c r="B1073" t="s">
        <v>5128</v>
      </c>
      <c r="C1073" t="s">
        <v>5129</v>
      </c>
      <c r="D1073" t="s">
        <v>5130</v>
      </c>
      <c r="E1073" s="2">
        <f t="shared" si="19"/>
        <v>466</v>
      </c>
      <c r="F1073" t="s">
        <v>20</v>
      </c>
      <c r="G1073" t="s">
        <v>5131</v>
      </c>
      <c r="H1073" t="s">
        <v>5132</v>
      </c>
      <c r="I1073" t="s">
        <v>5133</v>
      </c>
      <c r="J1073" s="3"/>
    </row>
    <row r="1074" spans="1:10">
      <c r="A1074" t="s">
        <v>5134</v>
      </c>
      <c r="B1074" t="s">
        <v>5135</v>
      </c>
      <c r="C1074" t="s">
        <v>5136</v>
      </c>
      <c r="D1074" t="s">
        <v>5137</v>
      </c>
      <c r="E1074" s="2">
        <f t="shared" si="19"/>
        <v>446</v>
      </c>
      <c r="F1074" t="s">
        <v>20</v>
      </c>
      <c r="G1074" t="s">
        <v>5138</v>
      </c>
      <c r="H1074" t="s">
        <v>5139</v>
      </c>
      <c r="I1074" t="s">
        <v>5140</v>
      </c>
      <c r="J1074" s="3"/>
    </row>
    <row r="1075" spans="1:10">
      <c r="A1075" t="s">
        <v>5141</v>
      </c>
      <c r="B1075" t="s">
        <v>5142</v>
      </c>
      <c r="C1075" t="s">
        <v>5143</v>
      </c>
      <c r="D1075" t="s">
        <v>5144</v>
      </c>
      <c r="E1075" s="2">
        <f t="shared" si="19"/>
        <v>137</v>
      </c>
      <c r="F1075" t="s">
        <v>20</v>
      </c>
      <c r="G1075" t="s">
        <v>5141</v>
      </c>
      <c r="I1075" t="s">
        <v>5145</v>
      </c>
      <c r="J1075" s="3"/>
    </row>
    <row r="1076" spans="1:10">
      <c r="A1076" t="s">
        <v>5146</v>
      </c>
      <c r="B1076" t="s">
        <v>5147</v>
      </c>
      <c r="C1076" t="s">
        <v>5148</v>
      </c>
      <c r="D1076" t="s">
        <v>5149</v>
      </c>
      <c r="E1076" s="2">
        <f t="shared" si="19"/>
        <v>136</v>
      </c>
      <c r="F1076" t="s">
        <v>20</v>
      </c>
      <c r="G1076" t="s">
        <v>5146</v>
      </c>
      <c r="I1076" t="s">
        <v>5145</v>
      </c>
      <c r="J1076" s="3"/>
    </row>
    <row r="1077" spans="1:10">
      <c r="A1077" t="s">
        <v>5150</v>
      </c>
      <c r="B1077" t="s">
        <v>5151</v>
      </c>
      <c r="C1077" t="s">
        <v>5152</v>
      </c>
      <c r="D1077" t="s">
        <v>5153</v>
      </c>
      <c r="E1077" s="2">
        <f t="shared" si="19"/>
        <v>186</v>
      </c>
      <c r="F1077" t="s">
        <v>20</v>
      </c>
      <c r="G1077" t="s">
        <v>5150</v>
      </c>
      <c r="I1077" t="s">
        <v>5154</v>
      </c>
      <c r="J1077" s="3"/>
    </row>
    <row r="1078" spans="1:10">
      <c r="A1078" t="s">
        <v>5155</v>
      </c>
      <c r="B1078" t="s">
        <v>5156</v>
      </c>
      <c r="C1078" t="s">
        <v>5157</v>
      </c>
      <c r="D1078" t="s">
        <v>5158</v>
      </c>
      <c r="E1078" s="2">
        <f t="shared" si="19"/>
        <v>526</v>
      </c>
      <c r="F1078" t="s">
        <v>13</v>
      </c>
      <c r="G1078" t="s">
        <v>5159</v>
      </c>
      <c r="H1078" t="s">
        <v>5160</v>
      </c>
      <c r="I1078" t="s">
        <v>5161</v>
      </c>
      <c r="J1078" s="3"/>
    </row>
    <row r="1079" spans="1:10">
      <c r="A1079" t="s">
        <v>5162</v>
      </c>
      <c r="B1079" t="s">
        <v>5163</v>
      </c>
      <c r="C1079" t="s">
        <v>5164</v>
      </c>
      <c r="D1079" t="s">
        <v>5165</v>
      </c>
      <c r="E1079" s="2">
        <f t="shared" si="19"/>
        <v>575</v>
      </c>
      <c r="F1079" t="s">
        <v>13</v>
      </c>
      <c r="G1079" t="s">
        <v>5162</v>
      </c>
      <c r="I1079" t="s">
        <v>796</v>
      </c>
      <c r="J1079" s="3"/>
    </row>
    <row r="1080" spans="1:10">
      <c r="A1080" t="s">
        <v>5166</v>
      </c>
      <c r="B1080" t="s">
        <v>5167</v>
      </c>
      <c r="C1080" t="s">
        <v>5168</v>
      </c>
      <c r="D1080" t="s">
        <v>5169</v>
      </c>
      <c r="E1080" s="2">
        <f t="shared" si="19"/>
        <v>451</v>
      </c>
      <c r="F1080" t="s">
        <v>20</v>
      </c>
      <c r="G1080" t="s">
        <v>5166</v>
      </c>
      <c r="I1080" t="s">
        <v>5170</v>
      </c>
      <c r="J1080" s="3"/>
    </row>
    <row r="1081" spans="1:10">
      <c r="A1081" t="s">
        <v>5171</v>
      </c>
      <c r="B1081" t="s">
        <v>5172</v>
      </c>
      <c r="C1081" t="s">
        <v>5173</v>
      </c>
      <c r="D1081" t="s">
        <v>5174</v>
      </c>
      <c r="E1081" s="2">
        <f t="shared" si="19"/>
        <v>713</v>
      </c>
      <c r="F1081" t="s">
        <v>20</v>
      </c>
      <c r="G1081" t="s">
        <v>5175</v>
      </c>
      <c r="H1081" t="s">
        <v>5176</v>
      </c>
      <c r="I1081" t="s">
        <v>5177</v>
      </c>
      <c r="J1081" s="3"/>
    </row>
    <row r="1082" spans="1:10">
      <c r="A1082" t="s">
        <v>5178</v>
      </c>
      <c r="B1082" t="s">
        <v>5179</v>
      </c>
      <c r="C1082" t="s">
        <v>5180</v>
      </c>
      <c r="D1082" t="s">
        <v>5181</v>
      </c>
      <c r="E1082" s="2">
        <f t="shared" si="19"/>
        <v>770</v>
      </c>
      <c r="F1082" t="s">
        <v>20</v>
      </c>
      <c r="G1082" t="s">
        <v>5178</v>
      </c>
      <c r="I1082" t="s">
        <v>65</v>
      </c>
      <c r="J1082" s="3"/>
    </row>
    <row r="1083" spans="1:10">
      <c r="A1083" t="s">
        <v>5182</v>
      </c>
      <c r="B1083" t="s">
        <v>5183</v>
      </c>
      <c r="C1083" t="s">
        <v>5184</v>
      </c>
      <c r="D1083" t="s">
        <v>5185</v>
      </c>
      <c r="E1083" s="2">
        <f t="shared" si="19"/>
        <v>679</v>
      </c>
      <c r="F1083" t="s">
        <v>20</v>
      </c>
      <c r="G1083" t="s">
        <v>5182</v>
      </c>
      <c r="I1083" t="s">
        <v>207</v>
      </c>
      <c r="J1083" s="3"/>
    </row>
    <row r="1084" spans="1:10">
      <c r="A1084" t="s">
        <v>5186</v>
      </c>
      <c r="B1084" t="s">
        <v>5187</v>
      </c>
      <c r="C1084" t="s">
        <v>5188</v>
      </c>
      <c r="D1084" t="s">
        <v>5189</v>
      </c>
      <c r="E1084" s="2">
        <f t="shared" si="19"/>
        <v>1111</v>
      </c>
      <c r="F1084" t="s">
        <v>20</v>
      </c>
      <c r="G1084" t="s">
        <v>5186</v>
      </c>
      <c r="I1084" t="s">
        <v>134</v>
      </c>
      <c r="J1084" s="3"/>
    </row>
    <row r="1085" spans="1:10">
      <c r="A1085" t="s">
        <v>5190</v>
      </c>
      <c r="B1085" t="s">
        <v>5191</v>
      </c>
      <c r="C1085" t="s">
        <v>5192</v>
      </c>
      <c r="D1085" t="s">
        <v>5193</v>
      </c>
      <c r="E1085" s="2">
        <f t="shared" si="19"/>
        <v>747</v>
      </c>
      <c r="F1085" t="s">
        <v>20</v>
      </c>
      <c r="G1085" t="s">
        <v>5190</v>
      </c>
      <c r="I1085" t="s">
        <v>5194</v>
      </c>
      <c r="J1085" s="3"/>
    </row>
    <row r="1086" spans="1:10">
      <c r="A1086" t="s">
        <v>5195</v>
      </c>
      <c r="B1086" t="s">
        <v>5196</v>
      </c>
      <c r="C1086" t="s">
        <v>5197</v>
      </c>
      <c r="D1086" t="s">
        <v>5198</v>
      </c>
      <c r="E1086" s="2">
        <f t="shared" si="19"/>
        <v>801</v>
      </c>
      <c r="F1086" t="s">
        <v>20</v>
      </c>
      <c r="G1086" t="s">
        <v>5195</v>
      </c>
      <c r="I1086" t="s">
        <v>627</v>
      </c>
      <c r="J1086" s="3"/>
    </row>
    <row r="1087" spans="1:10">
      <c r="A1087" t="s">
        <v>5199</v>
      </c>
      <c r="B1087" t="s">
        <v>5200</v>
      </c>
      <c r="C1087" t="s">
        <v>5201</v>
      </c>
      <c r="D1087" t="s">
        <v>5202</v>
      </c>
      <c r="E1087" s="2">
        <f t="shared" si="19"/>
        <v>800</v>
      </c>
      <c r="F1087" t="s">
        <v>20</v>
      </c>
      <c r="G1087" t="s">
        <v>5199</v>
      </c>
      <c r="I1087" t="s">
        <v>186</v>
      </c>
      <c r="J1087" s="3"/>
    </row>
    <row r="1088" spans="1:10">
      <c r="A1088" t="s">
        <v>5203</v>
      </c>
      <c r="B1088" t="s">
        <v>5204</v>
      </c>
      <c r="C1088" t="s">
        <v>5205</v>
      </c>
      <c r="D1088" t="s">
        <v>5206</v>
      </c>
      <c r="E1088" s="2">
        <f t="shared" si="19"/>
        <v>907</v>
      </c>
      <c r="F1088" t="s">
        <v>20</v>
      </c>
      <c r="G1088" t="s">
        <v>5203</v>
      </c>
      <c r="I1088" t="s">
        <v>5207</v>
      </c>
      <c r="J1088" s="3"/>
    </row>
    <row r="1089" spans="1:10">
      <c r="A1089" t="s">
        <v>5208</v>
      </c>
      <c r="B1089" t="s">
        <v>5209</v>
      </c>
      <c r="C1089" t="s">
        <v>5210</v>
      </c>
      <c r="D1089" t="s">
        <v>5211</v>
      </c>
      <c r="E1089" s="2">
        <f t="shared" si="19"/>
        <v>754</v>
      </c>
      <c r="F1089" t="s">
        <v>20</v>
      </c>
      <c r="G1089" t="s">
        <v>5208</v>
      </c>
      <c r="I1089" t="s">
        <v>5212</v>
      </c>
      <c r="J1089" s="3"/>
    </row>
    <row r="1090" spans="1:10">
      <c r="A1090" t="s">
        <v>5213</v>
      </c>
      <c r="C1090" t="s">
        <v>5214</v>
      </c>
      <c r="D1090" t="s">
        <v>5215</v>
      </c>
      <c r="E1090" s="2">
        <f t="shared" si="19"/>
        <v>49</v>
      </c>
      <c r="F1090" t="s">
        <v>20</v>
      </c>
      <c r="G1090" t="s">
        <v>5213</v>
      </c>
      <c r="I1090" t="s">
        <v>65</v>
      </c>
      <c r="J1090" s="3"/>
    </row>
    <row r="1091" spans="1:10">
      <c r="A1091" t="s">
        <v>5216</v>
      </c>
      <c r="B1091" t="s">
        <v>5217</v>
      </c>
      <c r="C1091" t="s">
        <v>5218</v>
      </c>
      <c r="D1091" t="s">
        <v>5219</v>
      </c>
      <c r="E1091" s="2">
        <f t="shared" si="19"/>
        <v>336</v>
      </c>
      <c r="F1091" t="s">
        <v>20</v>
      </c>
      <c r="G1091" t="s">
        <v>5216</v>
      </c>
      <c r="I1091" t="s">
        <v>5220</v>
      </c>
      <c r="J1091" s="3"/>
    </row>
    <row r="1092" spans="1:10">
      <c r="A1092" t="s">
        <v>5221</v>
      </c>
      <c r="B1092" t="s">
        <v>5222</v>
      </c>
      <c r="C1092" t="s">
        <v>5223</v>
      </c>
      <c r="D1092" t="s">
        <v>5224</v>
      </c>
      <c r="E1092" s="2">
        <f t="shared" si="19"/>
        <v>559</v>
      </c>
      <c r="F1092" t="s">
        <v>20</v>
      </c>
      <c r="G1092" t="s">
        <v>5221</v>
      </c>
      <c r="I1092" t="s">
        <v>207</v>
      </c>
      <c r="J1092" s="3"/>
    </row>
    <row r="1093" spans="1:10">
      <c r="A1093" t="s">
        <v>5225</v>
      </c>
      <c r="B1093" t="s">
        <v>5226</v>
      </c>
      <c r="C1093" t="s">
        <v>5227</v>
      </c>
      <c r="D1093" t="s">
        <v>5228</v>
      </c>
      <c r="E1093" s="2">
        <f t="shared" si="19"/>
        <v>1009</v>
      </c>
      <c r="F1093" t="s">
        <v>20</v>
      </c>
      <c r="G1093" t="s">
        <v>5225</v>
      </c>
      <c r="I1093" t="s">
        <v>134</v>
      </c>
      <c r="J1093" s="3"/>
    </row>
    <row r="1094" spans="1:10">
      <c r="A1094" t="s">
        <v>5229</v>
      </c>
      <c r="B1094" t="s">
        <v>5230</v>
      </c>
      <c r="C1094" t="s">
        <v>5231</v>
      </c>
      <c r="D1094" t="s">
        <v>5232</v>
      </c>
      <c r="E1094" s="2">
        <f t="shared" si="19"/>
        <v>811</v>
      </c>
      <c r="F1094" t="s">
        <v>20</v>
      </c>
      <c r="G1094" t="s">
        <v>5229</v>
      </c>
      <c r="I1094" t="s">
        <v>627</v>
      </c>
      <c r="J1094" s="3"/>
    </row>
    <row r="1095" spans="1:10">
      <c r="A1095" t="s">
        <v>5233</v>
      </c>
      <c r="B1095" t="s">
        <v>5234</v>
      </c>
      <c r="C1095" t="s">
        <v>5235</v>
      </c>
      <c r="D1095" t="s">
        <v>5236</v>
      </c>
      <c r="E1095" s="2">
        <f t="shared" si="19"/>
        <v>203</v>
      </c>
      <c r="F1095" t="s">
        <v>13</v>
      </c>
      <c r="G1095" t="s">
        <v>5233</v>
      </c>
      <c r="I1095" t="s">
        <v>5237</v>
      </c>
      <c r="J1095" s="3"/>
    </row>
    <row r="1096" spans="1:10">
      <c r="A1096" t="s">
        <v>5238</v>
      </c>
      <c r="C1096" t="s">
        <v>5239</v>
      </c>
      <c r="D1096" t="s">
        <v>5240</v>
      </c>
      <c r="E1096" s="2">
        <f t="shared" si="19"/>
        <v>193</v>
      </c>
      <c r="F1096" t="s">
        <v>20</v>
      </c>
      <c r="G1096" t="s">
        <v>5238</v>
      </c>
      <c r="I1096" t="s">
        <v>5241</v>
      </c>
      <c r="J1096" s="3"/>
    </row>
    <row r="1097" spans="1:10">
      <c r="A1097" t="s">
        <v>5242</v>
      </c>
      <c r="B1097" t="s">
        <v>5243</v>
      </c>
      <c r="C1097" t="s">
        <v>5244</v>
      </c>
      <c r="D1097" t="s">
        <v>5245</v>
      </c>
      <c r="E1097" s="2">
        <f t="shared" si="19"/>
        <v>99</v>
      </c>
      <c r="F1097" t="s">
        <v>20</v>
      </c>
      <c r="G1097" t="s">
        <v>5242</v>
      </c>
      <c r="I1097" t="s">
        <v>2303</v>
      </c>
      <c r="J1097" s="3"/>
    </row>
    <row r="1098" spans="1:10">
      <c r="A1098" t="s">
        <v>5246</v>
      </c>
      <c r="B1098" t="s">
        <v>5247</v>
      </c>
      <c r="C1098" t="s">
        <v>5248</v>
      </c>
      <c r="D1098" t="s">
        <v>5249</v>
      </c>
      <c r="E1098" s="2">
        <f t="shared" si="19"/>
        <v>1014</v>
      </c>
      <c r="F1098" t="s">
        <v>13</v>
      </c>
      <c r="G1098" t="s">
        <v>5246</v>
      </c>
      <c r="I1098" t="s">
        <v>134</v>
      </c>
      <c r="J1098" s="3"/>
    </row>
    <row r="1099" spans="1:10">
      <c r="A1099" t="s">
        <v>5250</v>
      </c>
      <c r="B1099" t="s">
        <v>5251</v>
      </c>
      <c r="C1099" t="s">
        <v>5252</v>
      </c>
      <c r="D1099" t="s">
        <v>5253</v>
      </c>
      <c r="E1099" s="2">
        <f t="shared" si="19"/>
        <v>539</v>
      </c>
      <c r="F1099" t="s">
        <v>13</v>
      </c>
      <c r="G1099" t="s">
        <v>5250</v>
      </c>
      <c r="I1099" t="s">
        <v>207</v>
      </c>
      <c r="J1099" s="3"/>
    </row>
    <row r="1100" spans="1:10">
      <c r="A1100" t="s">
        <v>5254</v>
      </c>
      <c r="B1100" t="s">
        <v>5255</v>
      </c>
      <c r="C1100" t="s">
        <v>5256</v>
      </c>
      <c r="D1100" t="s">
        <v>5257</v>
      </c>
      <c r="E1100" s="2">
        <f t="shared" si="19"/>
        <v>1118</v>
      </c>
      <c r="F1100" t="s">
        <v>13</v>
      </c>
      <c r="G1100" t="s">
        <v>5254</v>
      </c>
      <c r="I1100" t="s">
        <v>627</v>
      </c>
      <c r="J1100" s="3"/>
    </row>
    <row r="1101" spans="1:10">
      <c r="A1101" t="s">
        <v>5258</v>
      </c>
      <c r="B1101" t="s">
        <v>5259</v>
      </c>
      <c r="C1101" t="s">
        <v>5260</v>
      </c>
      <c r="D1101" t="s">
        <v>5261</v>
      </c>
      <c r="E1101" s="2">
        <f t="shared" si="19"/>
        <v>1328</v>
      </c>
      <c r="F1101" t="s">
        <v>13</v>
      </c>
      <c r="G1101" t="s">
        <v>5258</v>
      </c>
      <c r="I1101" t="s">
        <v>429</v>
      </c>
      <c r="J1101" s="3"/>
    </row>
    <row r="1102" spans="1:10">
      <c r="A1102" t="s">
        <v>5262</v>
      </c>
      <c r="B1102" t="s">
        <v>5263</v>
      </c>
      <c r="C1102" t="s">
        <v>5264</v>
      </c>
      <c r="D1102" t="s">
        <v>5265</v>
      </c>
      <c r="E1102" s="2">
        <f t="shared" si="19"/>
        <v>192</v>
      </c>
      <c r="F1102" t="s">
        <v>20</v>
      </c>
      <c r="G1102" t="s">
        <v>5262</v>
      </c>
      <c r="I1102" t="s">
        <v>5266</v>
      </c>
      <c r="J1102" s="3"/>
    </row>
    <row r="1103" spans="1:10">
      <c r="A1103" t="s">
        <v>5267</v>
      </c>
      <c r="B1103" t="s">
        <v>5268</v>
      </c>
      <c r="C1103" t="s">
        <v>5269</v>
      </c>
      <c r="D1103" t="s">
        <v>5270</v>
      </c>
      <c r="E1103" s="2">
        <f t="shared" si="19"/>
        <v>89</v>
      </c>
      <c r="F1103" t="s">
        <v>13</v>
      </c>
      <c r="G1103" t="s">
        <v>5267</v>
      </c>
      <c r="I1103" t="s">
        <v>5271</v>
      </c>
      <c r="J1103" s="3"/>
    </row>
    <row r="1104" spans="1:10">
      <c r="A1104" t="s">
        <v>5272</v>
      </c>
      <c r="B1104" t="s">
        <v>5273</v>
      </c>
      <c r="C1104" t="s">
        <v>5274</v>
      </c>
      <c r="D1104" t="s">
        <v>5275</v>
      </c>
      <c r="E1104" s="2">
        <f t="shared" si="19"/>
        <v>560</v>
      </c>
      <c r="F1104" t="s">
        <v>13</v>
      </c>
      <c r="G1104" t="s">
        <v>5276</v>
      </c>
      <c r="I1104" t="s">
        <v>5277</v>
      </c>
      <c r="J1104" s="3"/>
    </row>
    <row r="1105" spans="1:10">
      <c r="A1105" t="s">
        <v>5278</v>
      </c>
      <c r="C1105" t="s">
        <v>5279</v>
      </c>
      <c r="D1105" t="s">
        <v>5280</v>
      </c>
      <c r="E1105" s="2">
        <f t="shared" si="19"/>
        <v>58</v>
      </c>
      <c r="F1105" t="s">
        <v>20</v>
      </c>
      <c r="G1105" t="s">
        <v>5278</v>
      </c>
      <c r="I1105" t="s">
        <v>65</v>
      </c>
      <c r="J1105" s="3"/>
    </row>
    <row r="1106" spans="1:10">
      <c r="A1106" t="s">
        <v>5281</v>
      </c>
      <c r="B1106" t="s">
        <v>5282</v>
      </c>
      <c r="C1106" t="s">
        <v>5283</v>
      </c>
      <c r="D1106" t="s">
        <v>5284</v>
      </c>
      <c r="E1106" s="2">
        <f t="shared" si="19"/>
        <v>258</v>
      </c>
      <c r="F1106" t="s">
        <v>20</v>
      </c>
      <c r="G1106" t="s">
        <v>5281</v>
      </c>
      <c r="I1106" t="s">
        <v>45</v>
      </c>
      <c r="J1106" s="3"/>
    </row>
    <row r="1107" spans="1:10">
      <c r="A1107" t="s">
        <v>5285</v>
      </c>
      <c r="B1107" t="s">
        <v>5286</v>
      </c>
      <c r="C1107" t="s">
        <v>5287</v>
      </c>
      <c r="D1107" t="s">
        <v>5288</v>
      </c>
      <c r="E1107" s="2">
        <f t="shared" si="19"/>
        <v>690</v>
      </c>
      <c r="F1107" t="s">
        <v>20</v>
      </c>
      <c r="G1107" t="s">
        <v>5285</v>
      </c>
      <c r="I1107" t="s">
        <v>5289</v>
      </c>
      <c r="J1107" s="3"/>
    </row>
    <row r="1108" spans="1:10">
      <c r="A1108" t="s">
        <v>5290</v>
      </c>
      <c r="C1108" t="s">
        <v>5291</v>
      </c>
      <c r="D1108" t="s">
        <v>5292</v>
      </c>
      <c r="E1108" s="2">
        <f t="shared" si="19"/>
        <v>190</v>
      </c>
      <c r="F1108" t="s">
        <v>13</v>
      </c>
      <c r="G1108" t="s">
        <v>5290</v>
      </c>
      <c r="I1108" t="s">
        <v>5293</v>
      </c>
      <c r="J1108" s="3"/>
    </row>
    <row r="1109" spans="1:10">
      <c r="A1109" t="s">
        <v>5294</v>
      </c>
      <c r="B1109" t="s">
        <v>5295</v>
      </c>
      <c r="C1109" t="s">
        <v>5296</v>
      </c>
      <c r="D1109" t="s">
        <v>5297</v>
      </c>
      <c r="E1109" s="2">
        <f t="shared" si="19"/>
        <v>178</v>
      </c>
      <c r="F1109" t="s">
        <v>20</v>
      </c>
      <c r="G1109" t="s">
        <v>5294</v>
      </c>
      <c r="I1109" t="s">
        <v>5298</v>
      </c>
      <c r="J1109" s="3"/>
    </row>
    <row r="1110" spans="1:10">
      <c r="A1110" t="s">
        <v>5299</v>
      </c>
      <c r="B1110" t="s">
        <v>5300</v>
      </c>
      <c r="C1110" t="s">
        <v>5301</v>
      </c>
      <c r="D1110" t="s">
        <v>5302</v>
      </c>
      <c r="E1110" s="2">
        <f t="shared" si="19"/>
        <v>772</v>
      </c>
      <c r="F1110" t="s">
        <v>13</v>
      </c>
      <c r="G1110" t="s">
        <v>5299</v>
      </c>
      <c r="I1110" t="s">
        <v>278</v>
      </c>
      <c r="J1110" s="3"/>
    </row>
    <row r="1111" spans="1:10">
      <c r="A1111" t="s">
        <v>5303</v>
      </c>
      <c r="B1111" t="s">
        <v>5304</v>
      </c>
      <c r="C1111" t="s">
        <v>5305</v>
      </c>
      <c r="D1111" t="s">
        <v>5306</v>
      </c>
      <c r="E1111" s="2">
        <f t="shared" si="19"/>
        <v>330</v>
      </c>
      <c r="F1111" t="s">
        <v>13</v>
      </c>
      <c r="G1111" t="s">
        <v>5307</v>
      </c>
      <c r="H1111" t="s">
        <v>5308</v>
      </c>
      <c r="I1111" t="s">
        <v>5309</v>
      </c>
      <c r="J1111" s="3"/>
    </row>
    <row r="1112" spans="1:10">
      <c r="A1112" t="s">
        <v>5310</v>
      </c>
      <c r="B1112" t="s">
        <v>5311</v>
      </c>
      <c r="C1112" t="s">
        <v>5312</v>
      </c>
      <c r="D1112" t="s">
        <v>5313</v>
      </c>
      <c r="E1112" s="2">
        <f t="shared" si="19"/>
        <v>193</v>
      </c>
      <c r="F1112" t="s">
        <v>20</v>
      </c>
      <c r="G1112" t="s">
        <v>5310</v>
      </c>
      <c r="I1112" t="s">
        <v>5314</v>
      </c>
      <c r="J1112" s="3"/>
    </row>
    <row r="1113" spans="1:10">
      <c r="A1113" t="s">
        <v>5315</v>
      </c>
      <c r="B1113" t="s">
        <v>5316</v>
      </c>
      <c r="C1113" t="s">
        <v>5317</v>
      </c>
      <c r="D1113" t="s">
        <v>5318</v>
      </c>
      <c r="E1113" s="2">
        <f t="shared" si="19"/>
        <v>175</v>
      </c>
      <c r="F1113" t="s">
        <v>13</v>
      </c>
      <c r="G1113" t="s">
        <v>5315</v>
      </c>
      <c r="I1113" t="s">
        <v>2449</v>
      </c>
      <c r="J1113" s="3"/>
    </row>
    <row r="1114" spans="1:10">
      <c r="A1114" t="s">
        <v>5319</v>
      </c>
      <c r="B1114" t="s">
        <v>5320</v>
      </c>
      <c r="C1114" t="s">
        <v>5321</v>
      </c>
      <c r="D1114" t="s">
        <v>5322</v>
      </c>
      <c r="E1114" s="2">
        <f t="shared" si="19"/>
        <v>298</v>
      </c>
      <c r="F1114" t="s">
        <v>20</v>
      </c>
      <c r="G1114" t="s">
        <v>5319</v>
      </c>
      <c r="I1114" t="s">
        <v>5323</v>
      </c>
      <c r="J1114" s="3"/>
    </row>
    <row r="1115" spans="1:10">
      <c r="A1115" t="s">
        <v>5324</v>
      </c>
      <c r="B1115" t="s">
        <v>5325</v>
      </c>
      <c r="C1115" t="s">
        <v>5326</v>
      </c>
      <c r="D1115" t="s">
        <v>5327</v>
      </c>
      <c r="E1115" s="2">
        <f t="shared" si="19"/>
        <v>944</v>
      </c>
      <c r="F1115" t="s">
        <v>20</v>
      </c>
      <c r="G1115" t="s">
        <v>5328</v>
      </c>
      <c r="H1115" t="s">
        <v>5329</v>
      </c>
      <c r="I1115" t="s">
        <v>5330</v>
      </c>
      <c r="J1115" s="3"/>
    </row>
    <row r="1116" spans="1:10">
      <c r="A1116" t="s">
        <v>5331</v>
      </c>
      <c r="B1116" t="s">
        <v>5332</v>
      </c>
      <c r="C1116" t="s">
        <v>5333</v>
      </c>
      <c r="D1116" t="s">
        <v>5334</v>
      </c>
      <c r="E1116" s="2">
        <f t="shared" si="19"/>
        <v>1327</v>
      </c>
      <c r="F1116" t="s">
        <v>13</v>
      </c>
      <c r="G1116" t="s">
        <v>5331</v>
      </c>
      <c r="I1116" t="s">
        <v>429</v>
      </c>
      <c r="J1116" s="3"/>
    </row>
    <row r="1117" spans="1:10">
      <c r="A1117" t="s">
        <v>5335</v>
      </c>
      <c r="B1117" t="s">
        <v>5336</v>
      </c>
      <c r="C1117" t="s">
        <v>5337</v>
      </c>
      <c r="D1117" t="s">
        <v>5338</v>
      </c>
      <c r="E1117" s="2">
        <f t="shared" si="19"/>
        <v>812</v>
      </c>
      <c r="F1117" t="s">
        <v>13</v>
      </c>
      <c r="G1117" t="s">
        <v>5335</v>
      </c>
      <c r="I1117" t="s">
        <v>815</v>
      </c>
      <c r="J1117" s="3"/>
    </row>
    <row r="1118" spans="1:10">
      <c r="A1118" t="s">
        <v>5339</v>
      </c>
      <c r="B1118" t="s">
        <v>5340</v>
      </c>
      <c r="C1118" t="s">
        <v>5341</v>
      </c>
      <c r="D1118" t="s">
        <v>5342</v>
      </c>
      <c r="E1118" s="2">
        <f t="shared" si="19"/>
        <v>1017</v>
      </c>
      <c r="F1118" t="s">
        <v>13</v>
      </c>
      <c r="G1118" t="s">
        <v>5339</v>
      </c>
      <c r="I1118" t="s">
        <v>134</v>
      </c>
      <c r="J1118" s="3"/>
    </row>
    <row r="1119" spans="1:10">
      <c r="A1119" t="s">
        <v>5343</v>
      </c>
      <c r="B1119" t="s">
        <v>5344</v>
      </c>
      <c r="C1119" t="s">
        <v>5345</v>
      </c>
      <c r="D1119" t="s">
        <v>5346</v>
      </c>
      <c r="E1119" s="2">
        <f t="shared" si="19"/>
        <v>593</v>
      </c>
      <c r="F1119" t="s">
        <v>13</v>
      </c>
      <c r="G1119" t="s">
        <v>5343</v>
      </c>
      <c r="I1119" t="s">
        <v>207</v>
      </c>
      <c r="J1119" s="3"/>
    </row>
    <row r="1120" spans="1:10">
      <c r="A1120" t="s">
        <v>5347</v>
      </c>
      <c r="B1120" t="s">
        <v>5348</v>
      </c>
      <c r="C1120" t="s">
        <v>5349</v>
      </c>
      <c r="D1120" t="s">
        <v>5350</v>
      </c>
      <c r="E1120" s="2">
        <f t="shared" si="19"/>
        <v>1074</v>
      </c>
      <c r="F1120" t="s">
        <v>20</v>
      </c>
      <c r="G1120" t="s">
        <v>5347</v>
      </c>
      <c r="I1120" t="s">
        <v>1038</v>
      </c>
      <c r="J1120" s="3"/>
    </row>
    <row r="1121" spans="1:14">
      <c r="A1121" t="s">
        <v>5351</v>
      </c>
      <c r="B1121" t="s">
        <v>5352</v>
      </c>
      <c r="C1121" t="s">
        <v>5353</v>
      </c>
      <c r="D1121" t="s">
        <v>5354</v>
      </c>
      <c r="E1121" s="2">
        <f t="shared" si="19"/>
        <v>195</v>
      </c>
      <c r="F1121" t="s">
        <v>13</v>
      </c>
      <c r="G1121" t="s">
        <v>5351</v>
      </c>
      <c r="I1121" t="s">
        <v>144</v>
      </c>
      <c r="J1121" s="3"/>
    </row>
    <row r="1122" spans="1:14">
      <c r="A1122" t="s">
        <v>5355</v>
      </c>
      <c r="B1122" t="s">
        <v>5356</v>
      </c>
      <c r="C1122" t="s">
        <v>5357</v>
      </c>
      <c r="D1122" t="s">
        <v>5358</v>
      </c>
      <c r="E1122" s="2">
        <f t="shared" si="19"/>
        <v>336</v>
      </c>
      <c r="F1122" t="s">
        <v>13</v>
      </c>
      <c r="G1122" t="s">
        <v>5355</v>
      </c>
      <c r="I1122" t="s">
        <v>1450</v>
      </c>
      <c r="J1122" s="3"/>
    </row>
    <row r="1123" spans="1:14">
      <c r="A1123" t="s">
        <v>5359</v>
      </c>
      <c r="B1123" t="s">
        <v>5360</v>
      </c>
      <c r="C1123" t="s">
        <v>5361</v>
      </c>
      <c r="D1123" t="s">
        <v>5362</v>
      </c>
      <c r="E1123" s="2">
        <f t="shared" si="19"/>
        <v>1175</v>
      </c>
      <c r="F1123" t="s">
        <v>13</v>
      </c>
      <c r="G1123" t="s">
        <v>5359</v>
      </c>
      <c r="I1123" t="s">
        <v>134</v>
      </c>
      <c r="J1123" s="3"/>
    </row>
    <row r="1124" spans="1:14">
      <c r="A1124" t="s">
        <v>5363</v>
      </c>
      <c r="B1124" t="s">
        <v>5364</v>
      </c>
      <c r="C1124" t="s">
        <v>5365</v>
      </c>
      <c r="D1124" t="s">
        <v>5366</v>
      </c>
      <c r="E1124" s="2">
        <f t="shared" si="19"/>
        <v>640</v>
      </c>
      <c r="F1124" t="s">
        <v>13</v>
      </c>
      <c r="G1124" t="s">
        <v>5363</v>
      </c>
      <c r="I1124" t="s">
        <v>207</v>
      </c>
      <c r="J1124" s="3"/>
    </row>
    <row r="1125" spans="1:14">
      <c r="A1125" t="s">
        <v>5367</v>
      </c>
      <c r="B1125" t="s">
        <v>5368</v>
      </c>
      <c r="C1125" t="s">
        <v>5369</v>
      </c>
      <c r="D1125" t="s">
        <v>5370</v>
      </c>
      <c r="E1125" s="2">
        <f t="shared" si="19"/>
        <v>473</v>
      </c>
      <c r="F1125" t="s">
        <v>13</v>
      </c>
      <c r="G1125" t="s">
        <v>5367</v>
      </c>
      <c r="I1125" t="s">
        <v>2547</v>
      </c>
      <c r="J1125" s="3"/>
    </row>
    <row r="1126" spans="1:14">
      <c r="A1126" t="s">
        <v>5371</v>
      </c>
      <c r="B1126" t="s">
        <v>5372</v>
      </c>
      <c r="C1126" t="s">
        <v>5373</v>
      </c>
      <c r="D1126" t="s">
        <v>5374</v>
      </c>
      <c r="E1126" s="2">
        <f t="shared" si="19"/>
        <v>508</v>
      </c>
      <c r="F1126" t="s">
        <v>13</v>
      </c>
      <c r="G1126" t="s">
        <v>5371</v>
      </c>
      <c r="I1126" t="s">
        <v>824</v>
      </c>
      <c r="J1126" s="3"/>
    </row>
    <row r="1127" spans="1:14">
      <c r="A1127" t="s">
        <v>5375</v>
      </c>
      <c r="B1127" t="s">
        <v>5376</v>
      </c>
      <c r="C1127" t="s">
        <v>5377</v>
      </c>
      <c r="D1127" t="s">
        <v>5378</v>
      </c>
      <c r="E1127" s="2">
        <f t="shared" si="19"/>
        <v>530</v>
      </c>
      <c r="F1127" t="s">
        <v>13</v>
      </c>
      <c r="G1127" t="s">
        <v>5375</v>
      </c>
      <c r="I1127" t="s">
        <v>1459</v>
      </c>
      <c r="J1127" s="3"/>
    </row>
    <row r="1128" spans="1:14">
      <c r="A1128" t="s">
        <v>5379</v>
      </c>
      <c r="B1128" t="s">
        <v>5380</v>
      </c>
      <c r="C1128" t="s">
        <v>5381</v>
      </c>
      <c r="D1128" t="s">
        <v>5382</v>
      </c>
      <c r="E1128" s="2">
        <f t="shared" ref="E1128:E1191" si="20">((D1128-C1128)+1)/3-1</f>
        <v>864</v>
      </c>
      <c r="F1128" t="s">
        <v>20</v>
      </c>
      <c r="G1128" t="s">
        <v>5379</v>
      </c>
      <c r="I1128" t="s">
        <v>677</v>
      </c>
      <c r="J1128" s="3"/>
    </row>
    <row r="1129" spans="1:14">
      <c r="A1129" t="s">
        <v>5383</v>
      </c>
      <c r="B1129" t="s">
        <v>5384</v>
      </c>
      <c r="C1129" t="s">
        <v>5385</v>
      </c>
      <c r="D1129" t="s">
        <v>5386</v>
      </c>
      <c r="E1129" s="2">
        <f t="shared" si="20"/>
        <v>497</v>
      </c>
      <c r="F1129" t="s">
        <v>20</v>
      </c>
      <c r="G1129" t="s">
        <v>5383</v>
      </c>
      <c r="I1129" t="s">
        <v>5387</v>
      </c>
      <c r="J1129" s="3"/>
      <c r="N1129" t="s">
        <v>5388</v>
      </c>
    </row>
    <row r="1130" spans="1:14">
      <c r="A1130" t="s">
        <v>5389</v>
      </c>
      <c r="B1130" t="s">
        <v>5390</v>
      </c>
      <c r="C1130" t="s">
        <v>5391</v>
      </c>
      <c r="D1130" t="s">
        <v>5392</v>
      </c>
      <c r="E1130" s="2">
        <f t="shared" si="20"/>
        <v>116</v>
      </c>
      <c r="F1130" t="s">
        <v>20</v>
      </c>
      <c r="G1130" t="s">
        <v>5389</v>
      </c>
      <c r="I1130" t="s">
        <v>65</v>
      </c>
      <c r="J1130" s="3"/>
    </row>
    <row r="1131" spans="1:14">
      <c r="A1131" t="s">
        <v>5393</v>
      </c>
      <c r="B1131" t="s">
        <v>5394</v>
      </c>
      <c r="C1131" t="s">
        <v>5395</v>
      </c>
      <c r="D1131" t="s">
        <v>5396</v>
      </c>
      <c r="E1131" s="2">
        <f t="shared" si="20"/>
        <v>456</v>
      </c>
      <c r="F1131" t="s">
        <v>13</v>
      </c>
      <c r="G1131" t="s">
        <v>5397</v>
      </c>
      <c r="H1131" t="s">
        <v>5398</v>
      </c>
      <c r="I1131" t="s">
        <v>5399</v>
      </c>
      <c r="J1131" s="3"/>
    </row>
    <row r="1132" spans="1:14">
      <c r="A1132" t="s">
        <v>5400</v>
      </c>
      <c r="B1132" t="s">
        <v>5401</v>
      </c>
      <c r="C1132" t="s">
        <v>5402</v>
      </c>
      <c r="D1132" t="s">
        <v>5403</v>
      </c>
      <c r="E1132" s="2">
        <f t="shared" si="20"/>
        <v>133</v>
      </c>
      <c r="F1132" t="s">
        <v>13</v>
      </c>
      <c r="G1132" t="s">
        <v>5400</v>
      </c>
      <c r="H1132" t="s">
        <v>1016</v>
      </c>
      <c r="I1132" t="s">
        <v>1017</v>
      </c>
      <c r="J1132" s="3"/>
    </row>
    <row r="1133" spans="1:14">
      <c r="A1133" t="s">
        <v>5404</v>
      </c>
      <c r="B1133" t="s">
        <v>5405</v>
      </c>
      <c r="C1133" t="s">
        <v>5406</v>
      </c>
      <c r="D1133" t="s">
        <v>5407</v>
      </c>
      <c r="E1133" s="2">
        <f t="shared" si="20"/>
        <v>78</v>
      </c>
      <c r="F1133" t="s">
        <v>20</v>
      </c>
      <c r="G1133" t="s">
        <v>5404</v>
      </c>
      <c r="I1133" t="s">
        <v>5408</v>
      </c>
      <c r="J1133" s="3"/>
    </row>
    <row r="1134" spans="1:14">
      <c r="A1134" t="s">
        <v>5409</v>
      </c>
      <c r="B1134" t="s">
        <v>5410</v>
      </c>
      <c r="C1134" t="s">
        <v>5411</v>
      </c>
      <c r="D1134" t="s">
        <v>5412</v>
      </c>
      <c r="E1134" s="2">
        <f t="shared" si="20"/>
        <v>298</v>
      </c>
      <c r="F1134" t="s">
        <v>13</v>
      </c>
      <c r="G1134" t="s">
        <v>5409</v>
      </c>
      <c r="I1134" t="s">
        <v>4095</v>
      </c>
      <c r="J1134" s="3"/>
    </row>
    <row r="1135" spans="1:14">
      <c r="A1135" t="s">
        <v>5413</v>
      </c>
      <c r="B1135" t="s">
        <v>5414</v>
      </c>
      <c r="C1135" t="s">
        <v>5415</v>
      </c>
      <c r="D1135" t="s">
        <v>5416</v>
      </c>
      <c r="E1135" s="2">
        <f t="shared" si="20"/>
        <v>289</v>
      </c>
      <c r="F1135" t="s">
        <v>13</v>
      </c>
      <c r="G1135" t="s">
        <v>5413</v>
      </c>
      <c r="I1135" t="s">
        <v>5417</v>
      </c>
      <c r="J1135" s="3"/>
    </row>
    <row r="1136" spans="1:14">
      <c r="A1136" t="s">
        <v>5418</v>
      </c>
      <c r="B1136" t="s">
        <v>5419</v>
      </c>
      <c r="C1136" t="s">
        <v>5420</v>
      </c>
      <c r="D1136" t="s">
        <v>5421</v>
      </c>
      <c r="E1136" s="2">
        <f t="shared" si="20"/>
        <v>81</v>
      </c>
      <c r="F1136" t="s">
        <v>13</v>
      </c>
      <c r="G1136" t="s">
        <v>5418</v>
      </c>
      <c r="I1136" t="s">
        <v>5422</v>
      </c>
      <c r="J1136" s="3"/>
    </row>
    <row r="1137" spans="1:10">
      <c r="A1137" t="s">
        <v>5423</v>
      </c>
      <c r="B1137" t="s">
        <v>5424</v>
      </c>
      <c r="C1137" t="s">
        <v>5425</v>
      </c>
      <c r="D1137" t="s">
        <v>5426</v>
      </c>
      <c r="E1137" s="2">
        <f t="shared" si="20"/>
        <v>266</v>
      </c>
      <c r="F1137" t="s">
        <v>13</v>
      </c>
      <c r="G1137" t="s">
        <v>5423</v>
      </c>
      <c r="I1137" t="s">
        <v>5427</v>
      </c>
      <c r="J1137" s="3"/>
    </row>
    <row r="1138" spans="1:10">
      <c r="A1138" t="s">
        <v>5428</v>
      </c>
      <c r="B1138" t="s">
        <v>5429</v>
      </c>
      <c r="C1138" t="s">
        <v>5430</v>
      </c>
      <c r="D1138" t="s">
        <v>5431</v>
      </c>
      <c r="E1138" s="2">
        <f t="shared" si="20"/>
        <v>235</v>
      </c>
      <c r="F1138" t="s">
        <v>13</v>
      </c>
      <c r="G1138" t="s">
        <v>5432</v>
      </c>
      <c r="H1138" t="s">
        <v>5433</v>
      </c>
      <c r="I1138" t="s">
        <v>5434</v>
      </c>
      <c r="J1138" s="3"/>
    </row>
    <row r="1139" spans="1:10">
      <c r="A1139" t="s">
        <v>5435</v>
      </c>
      <c r="B1139" t="s">
        <v>5436</v>
      </c>
      <c r="C1139" t="s">
        <v>5437</v>
      </c>
      <c r="D1139" t="s">
        <v>5438</v>
      </c>
      <c r="E1139" s="2">
        <f t="shared" si="20"/>
        <v>351</v>
      </c>
      <c r="F1139" t="s">
        <v>13</v>
      </c>
      <c r="G1139" t="s">
        <v>5439</v>
      </c>
      <c r="H1139" t="s">
        <v>5440</v>
      </c>
      <c r="I1139" t="s">
        <v>5441</v>
      </c>
      <c r="J1139" s="3"/>
    </row>
    <row r="1140" spans="1:10">
      <c r="A1140" t="s">
        <v>5442</v>
      </c>
      <c r="B1140" t="s">
        <v>5443</v>
      </c>
      <c r="C1140" t="s">
        <v>5444</v>
      </c>
      <c r="D1140" t="s">
        <v>5445</v>
      </c>
      <c r="E1140" s="2">
        <f t="shared" si="20"/>
        <v>148</v>
      </c>
      <c r="F1140" t="s">
        <v>13</v>
      </c>
      <c r="G1140" t="s">
        <v>5446</v>
      </c>
      <c r="H1140" t="s">
        <v>5447</v>
      </c>
      <c r="I1140" t="s">
        <v>5448</v>
      </c>
      <c r="J1140" s="3"/>
    </row>
    <row r="1141" spans="1:10">
      <c r="A1141" t="s">
        <v>5449</v>
      </c>
      <c r="B1141" t="s">
        <v>5450</v>
      </c>
      <c r="C1141" t="s">
        <v>5451</v>
      </c>
      <c r="D1141" t="s">
        <v>5452</v>
      </c>
      <c r="E1141" s="2">
        <f t="shared" si="20"/>
        <v>286</v>
      </c>
      <c r="F1141" t="s">
        <v>20</v>
      </c>
      <c r="G1141" t="s">
        <v>5449</v>
      </c>
      <c r="I1141" t="s">
        <v>5453</v>
      </c>
      <c r="J1141" s="3"/>
    </row>
    <row r="1142" spans="1:10">
      <c r="A1142" t="s">
        <v>5454</v>
      </c>
      <c r="B1142" t="s">
        <v>5455</v>
      </c>
      <c r="C1142" t="s">
        <v>5456</v>
      </c>
      <c r="D1142" t="s">
        <v>5457</v>
      </c>
      <c r="E1142" s="2">
        <f t="shared" si="20"/>
        <v>190</v>
      </c>
      <c r="F1142" t="s">
        <v>20</v>
      </c>
      <c r="G1142" t="s">
        <v>5454</v>
      </c>
      <c r="I1142" t="s">
        <v>65</v>
      </c>
      <c r="J1142" s="3"/>
    </row>
    <row r="1143" spans="1:10">
      <c r="A1143" t="s">
        <v>5458</v>
      </c>
      <c r="B1143" t="s">
        <v>5459</v>
      </c>
      <c r="C1143" t="s">
        <v>5460</v>
      </c>
      <c r="D1143" t="s">
        <v>5461</v>
      </c>
      <c r="E1143" s="2">
        <f t="shared" si="20"/>
        <v>122</v>
      </c>
      <c r="F1143" t="s">
        <v>20</v>
      </c>
      <c r="G1143" t="s">
        <v>5458</v>
      </c>
      <c r="I1143" t="s">
        <v>1310</v>
      </c>
      <c r="J1143" s="3"/>
    </row>
    <row r="1144" spans="1:10">
      <c r="A1144" t="s">
        <v>5462</v>
      </c>
      <c r="B1144" t="s">
        <v>5463</v>
      </c>
      <c r="C1144" t="s">
        <v>5464</v>
      </c>
      <c r="D1144" t="s">
        <v>5465</v>
      </c>
      <c r="E1144" s="2">
        <f t="shared" si="20"/>
        <v>564</v>
      </c>
      <c r="F1144" t="s">
        <v>20</v>
      </c>
      <c r="G1144" t="s">
        <v>5462</v>
      </c>
      <c r="I1144" t="s">
        <v>589</v>
      </c>
      <c r="J1144" s="3"/>
    </row>
    <row r="1145" spans="1:10">
      <c r="A1145" t="s">
        <v>5466</v>
      </c>
      <c r="B1145" t="s">
        <v>5467</v>
      </c>
      <c r="C1145" t="s">
        <v>5468</v>
      </c>
      <c r="D1145" t="s">
        <v>5469</v>
      </c>
      <c r="E1145" s="2">
        <f t="shared" si="20"/>
        <v>537</v>
      </c>
      <c r="F1145" t="s">
        <v>20</v>
      </c>
      <c r="G1145" t="s">
        <v>5466</v>
      </c>
      <c r="I1145" t="s">
        <v>1766</v>
      </c>
      <c r="J1145" s="3"/>
    </row>
    <row r="1146" spans="1:10">
      <c r="A1146" t="s">
        <v>5470</v>
      </c>
      <c r="B1146" t="s">
        <v>5471</v>
      </c>
      <c r="C1146" t="s">
        <v>5472</v>
      </c>
      <c r="D1146" t="s">
        <v>5473</v>
      </c>
      <c r="E1146" s="2">
        <f t="shared" si="20"/>
        <v>169</v>
      </c>
      <c r="F1146" t="s">
        <v>20</v>
      </c>
      <c r="G1146" t="s">
        <v>201</v>
      </c>
      <c r="I1146" t="s">
        <v>202</v>
      </c>
      <c r="J1146" s="3"/>
    </row>
    <row r="1147" spans="1:10">
      <c r="A1147" t="s">
        <v>5474</v>
      </c>
      <c r="B1147" t="s">
        <v>5475</v>
      </c>
      <c r="C1147" t="s">
        <v>5476</v>
      </c>
      <c r="D1147" t="s">
        <v>5477</v>
      </c>
      <c r="E1147" s="2">
        <f t="shared" si="20"/>
        <v>380</v>
      </c>
      <c r="F1147" t="s">
        <v>20</v>
      </c>
      <c r="G1147" t="s">
        <v>5474</v>
      </c>
      <c r="I1147" t="s">
        <v>1103</v>
      </c>
      <c r="J1147" s="3"/>
    </row>
    <row r="1148" spans="1:10">
      <c r="A1148" t="s">
        <v>5478</v>
      </c>
      <c r="B1148" t="s">
        <v>5479</v>
      </c>
      <c r="C1148" t="s">
        <v>5480</v>
      </c>
      <c r="D1148" t="s">
        <v>5481</v>
      </c>
      <c r="E1148" s="2">
        <f t="shared" si="20"/>
        <v>247</v>
      </c>
      <c r="F1148" t="s">
        <v>20</v>
      </c>
      <c r="G1148" t="s">
        <v>5478</v>
      </c>
      <c r="I1148" t="s">
        <v>455</v>
      </c>
      <c r="J1148" s="3"/>
    </row>
    <row r="1149" spans="1:10">
      <c r="A1149" t="s">
        <v>5482</v>
      </c>
      <c r="B1149" t="s">
        <v>5483</v>
      </c>
      <c r="C1149" t="s">
        <v>5484</v>
      </c>
      <c r="D1149" t="s">
        <v>5485</v>
      </c>
      <c r="E1149" s="2">
        <f t="shared" si="20"/>
        <v>458</v>
      </c>
      <c r="F1149" t="s">
        <v>20</v>
      </c>
      <c r="G1149" t="s">
        <v>5482</v>
      </c>
      <c r="I1149" t="s">
        <v>2884</v>
      </c>
      <c r="J1149" s="3"/>
    </row>
    <row r="1150" spans="1:10">
      <c r="A1150" t="s">
        <v>5486</v>
      </c>
      <c r="B1150" t="s">
        <v>5487</v>
      </c>
      <c r="C1150" t="s">
        <v>5488</v>
      </c>
      <c r="D1150" t="s">
        <v>5489</v>
      </c>
      <c r="E1150" s="2">
        <f t="shared" si="20"/>
        <v>430</v>
      </c>
      <c r="F1150" t="s">
        <v>13</v>
      </c>
      <c r="G1150" t="s">
        <v>5490</v>
      </c>
      <c r="H1150" t="s">
        <v>5491</v>
      </c>
      <c r="I1150" t="s">
        <v>5492</v>
      </c>
      <c r="J1150" s="3"/>
    </row>
    <row r="1151" spans="1:10">
      <c r="A1151" t="s">
        <v>5493</v>
      </c>
      <c r="B1151" t="s">
        <v>5494</v>
      </c>
      <c r="C1151" t="s">
        <v>5495</v>
      </c>
      <c r="D1151" t="s">
        <v>5496</v>
      </c>
      <c r="E1151" s="2">
        <f t="shared" si="20"/>
        <v>195</v>
      </c>
      <c r="F1151" t="s">
        <v>13</v>
      </c>
      <c r="G1151" t="s">
        <v>5493</v>
      </c>
      <c r="I1151" t="s">
        <v>5497</v>
      </c>
      <c r="J1151" s="3"/>
    </row>
    <row r="1152" spans="1:10">
      <c r="A1152" t="s">
        <v>5498</v>
      </c>
      <c r="B1152" t="s">
        <v>5499</v>
      </c>
      <c r="C1152" t="s">
        <v>5500</v>
      </c>
      <c r="D1152" t="s">
        <v>5501</v>
      </c>
      <c r="E1152" s="2">
        <f t="shared" si="20"/>
        <v>270</v>
      </c>
      <c r="F1152" t="s">
        <v>13</v>
      </c>
      <c r="G1152" t="s">
        <v>5498</v>
      </c>
      <c r="I1152" t="s">
        <v>5502</v>
      </c>
      <c r="J1152" s="3"/>
    </row>
    <row r="1153" spans="1:10">
      <c r="A1153" t="s">
        <v>5503</v>
      </c>
      <c r="B1153" t="s">
        <v>5504</v>
      </c>
      <c r="C1153" t="s">
        <v>5505</v>
      </c>
      <c r="D1153" t="s">
        <v>5506</v>
      </c>
      <c r="E1153" s="2">
        <f t="shared" si="20"/>
        <v>249</v>
      </c>
      <c r="F1153" t="s">
        <v>13</v>
      </c>
      <c r="G1153" t="s">
        <v>5503</v>
      </c>
      <c r="I1153" t="s">
        <v>5507</v>
      </c>
      <c r="J1153" s="3"/>
    </row>
    <row r="1154" spans="1:10">
      <c r="A1154" t="s">
        <v>5508</v>
      </c>
      <c r="B1154" t="s">
        <v>5509</v>
      </c>
      <c r="C1154" t="s">
        <v>5510</v>
      </c>
      <c r="D1154" t="s">
        <v>5511</v>
      </c>
      <c r="E1154" s="2">
        <f t="shared" si="20"/>
        <v>130</v>
      </c>
      <c r="F1154" t="s">
        <v>13</v>
      </c>
      <c r="G1154" t="s">
        <v>5512</v>
      </c>
      <c r="H1154" t="s">
        <v>5513</v>
      </c>
      <c r="I1154" t="s">
        <v>5514</v>
      </c>
      <c r="J1154" s="3"/>
    </row>
    <row r="1155" spans="1:10">
      <c r="A1155" t="s">
        <v>5515</v>
      </c>
      <c r="B1155" t="s">
        <v>5516</v>
      </c>
      <c r="C1155" t="s">
        <v>5517</v>
      </c>
      <c r="D1155" t="s">
        <v>5518</v>
      </c>
      <c r="E1155" s="2">
        <f t="shared" si="20"/>
        <v>73</v>
      </c>
      <c r="F1155" t="s">
        <v>13</v>
      </c>
      <c r="G1155" t="s">
        <v>5519</v>
      </c>
      <c r="I1155" t="s">
        <v>5520</v>
      </c>
      <c r="J1155" s="3"/>
    </row>
    <row r="1156" spans="1:10">
      <c r="A1156" t="s">
        <v>5521</v>
      </c>
      <c r="B1156" t="s">
        <v>5522</v>
      </c>
      <c r="C1156" t="s">
        <v>5523</v>
      </c>
      <c r="D1156" t="s">
        <v>5524</v>
      </c>
      <c r="E1156" s="2">
        <f t="shared" si="20"/>
        <v>209</v>
      </c>
      <c r="F1156" t="s">
        <v>13</v>
      </c>
      <c r="G1156" t="s">
        <v>5521</v>
      </c>
      <c r="I1156" t="s">
        <v>5525</v>
      </c>
      <c r="J1156" s="3"/>
    </row>
    <row r="1157" spans="1:10">
      <c r="A1157" t="s">
        <v>5526</v>
      </c>
      <c r="B1157" t="s">
        <v>5527</v>
      </c>
      <c r="C1157" t="s">
        <v>5528</v>
      </c>
      <c r="D1157" t="s">
        <v>5529</v>
      </c>
      <c r="E1157" s="2">
        <f t="shared" si="20"/>
        <v>430</v>
      </c>
      <c r="F1157" t="s">
        <v>13</v>
      </c>
      <c r="G1157" t="s">
        <v>5530</v>
      </c>
      <c r="H1157" t="s">
        <v>5531</v>
      </c>
      <c r="I1157" t="s">
        <v>5532</v>
      </c>
      <c r="J1157" s="3"/>
    </row>
    <row r="1158" spans="1:10">
      <c r="A1158" t="s">
        <v>5533</v>
      </c>
      <c r="B1158" t="s">
        <v>5534</v>
      </c>
      <c r="C1158" t="s">
        <v>5535</v>
      </c>
      <c r="D1158" t="s">
        <v>5536</v>
      </c>
      <c r="E1158" s="2">
        <f t="shared" si="20"/>
        <v>1084</v>
      </c>
      <c r="F1158" t="s">
        <v>20</v>
      </c>
      <c r="G1158" t="s">
        <v>5533</v>
      </c>
      <c r="I1158" t="s">
        <v>1038</v>
      </c>
      <c r="J1158" s="3"/>
    </row>
    <row r="1159" spans="1:10">
      <c r="A1159" t="s">
        <v>5537</v>
      </c>
      <c r="B1159" t="s">
        <v>5538</v>
      </c>
      <c r="C1159" t="s">
        <v>5539</v>
      </c>
      <c r="D1159" t="s">
        <v>5540</v>
      </c>
      <c r="E1159" s="2">
        <f t="shared" si="20"/>
        <v>168</v>
      </c>
      <c r="F1159" t="s">
        <v>20</v>
      </c>
      <c r="G1159" t="s">
        <v>5537</v>
      </c>
      <c r="I1159" t="s">
        <v>5541</v>
      </c>
      <c r="J1159" s="3"/>
    </row>
    <row r="1160" spans="1:10">
      <c r="A1160" t="s">
        <v>5542</v>
      </c>
      <c r="B1160" t="s">
        <v>5543</v>
      </c>
      <c r="C1160" t="s">
        <v>5544</v>
      </c>
      <c r="D1160" t="s">
        <v>5545</v>
      </c>
      <c r="E1160" s="2">
        <f t="shared" si="20"/>
        <v>870</v>
      </c>
      <c r="F1160" t="s">
        <v>13</v>
      </c>
      <c r="G1160" t="s">
        <v>5546</v>
      </c>
      <c r="I1160" t="s">
        <v>5547</v>
      </c>
      <c r="J1160" s="3"/>
    </row>
    <row r="1161" spans="1:10">
      <c r="A1161" t="s">
        <v>5548</v>
      </c>
      <c r="B1161" t="s">
        <v>5549</v>
      </c>
      <c r="C1161" t="s">
        <v>5550</v>
      </c>
      <c r="D1161" t="s">
        <v>5551</v>
      </c>
      <c r="E1161" s="2">
        <f t="shared" si="20"/>
        <v>659</v>
      </c>
      <c r="F1161" t="s">
        <v>13</v>
      </c>
      <c r="G1161" t="s">
        <v>5548</v>
      </c>
      <c r="I1161" t="s">
        <v>460</v>
      </c>
      <c r="J1161" s="3"/>
    </row>
    <row r="1162" spans="1:10">
      <c r="A1162" t="s">
        <v>5552</v>
      </c>
      <c r="B1162" t="s">
        <v>5553</v>
      </c>
      <c r="C1162" t="s">
        <v>5554</v>
      </c>
      <c r="D1162" t="s">
        <v>5555</v>
      </c>
      <c r="E1162" s="2">
        <f t="shared" si="20"/>
        <v>195</v>
      </c>
      <c r="F1162" t="s">
        <v>13</v>
      </c>
      <c r="G1162" t="s">
        <v>5552</v>
      </c>
      <c r="I1162" t="s">
        <v>278</v>
      </c>
      <c r="J1162" s="3"/>
    </row>
    <row r="1163" spans="1:10">
      <c r="A1163" t="s">
        <v>5556</v>
      </c>
      <c r="B1163" t="s">
        <v>5557</v>
      </c>
      <c r="C1163" t="s">
        <v>5558</v>
      </c>
      <c r="D1163" t="s">
        <v>5559</v>
      </c>
      <c r="E1163" s="2">
        <f t="shared" si="20"/>
        <v>555</v>
      </c>
      <c r="F1163" t="s">
        <v>13</v>
      </c>
      <c r="G1163" t="s">
        <v>5556</v>
      </c>
      <c r="I1163" t="s">
        <v>65</v>
      </c>
      <c r="J1163" s="3"/>
    </row>
    <row r="1164" spans="1:10">
      <c r="A1164" t="s">
        <v>5560</v>
      </c>
      <c r="B1164" t="s">
        <v>5561</v>
      </c>
      <c r="C1164" t="s">
        <v>5562</v>
      </c>
      <c r="D1164" t="s">
        <v>5563</v>
      </c>
      <c r="E1164" s="2">
        <f t="shared" si="20"/>
        <v>552</v>
      </c>
      <c r="F1164" t="s">
        <v>13</v>
      </c>
      <c r="G1164" t="s">
        <v>5560</v>
      </c>
      <c r="I1164" t="s">
        <v>589</v>
      </c>
      <c r="J1164" s="3"/>
    </row>
    <row r="1165" spans="1:10">
      <c r="A1165" t="s">
        <v>5564</v>
      </c>
      <c r="B1165" t="s">
        <v>5565</v>
      </c>
      <c r="C1165" t="s">
        <v>5566</v>
      </c>
      <c r="D1165" t="s">
        <v>5567</v>
      </c>
      <c r="E1165" s="2">
        <f t="shared" si="20"/>
        <v>82</v>
      </c>
      <c r="F1165" t="s">
        <v>13</v>
      </c>
      <c r="G1165" t="s">
        <v>5564</v>
      </c>
      <c r="I1165" t="s">
        <v>65</v>
      </c>
      <c r="J1165" s="3"/>
    </row>
    <row r="1166" spans="1:10">
      <c r="A1166" t="s">
        <v>5568</v>
      </c>
      <c r="B1166" t="s">
        <v>5569</v>
      </c>
      <c r="C1166" t="s">
        <v>5570</v>
      </c>
      <c r="D1166" t="s">
        <v>5571</v>
      </c>
      <c r="E1166" s="2">
        <f t="shared" si="20"/>
        <v>232</v>
      </c>
      <c r="F1166" t="s">
        <v>13</v>
      </c>
      <c r="G1166" t="s">
        <v>5568</v>
      </c>
      <c r="I1166" t="s">
        <v>3893</v>
      </c>
      <c r="J1166" s="3"/>
    </row>
    <row r="1167" spans="1:10">
      <c r="A1167" t="s">
        <v>5572</v>
      </c>
      <c r="B1167" t="s">
        <v>5573</v>
      </c>
      <c r="C1167" t="s">
        <v>5574</v>
      </c>
      <c r="D1167" t="s">
        <v>5575</v>
      </c>
      <c r="E1167" s="2">
        <f t="shared" si="20"/>
        <v>218</v>
      </c>
      <c r="F1167" t="s">
        <v>20</v>
      </c>
      <c r="G1167" t="s">
        <v>5572</v>
      </c>
      <c r="I1167" t="s">
        <v>5576</v>
      </c>
      <c r="J1167" s="3"/>
    </row>
    <row r="1168" spans="1:10">
      <c r="A1168" t="s">
        <v>5577</v>
      </c>
      <c r="B1168" t="s">
        <v>5578</v>
      </c>
      <c r="C1168" t="s">
        <v>5579</v>
      </c>
      <c r="D1168" t="s">
        <v>5580</v>
      </c>
      <c r="E1168" s="2">
        <f t="shared" si="20"/>
        <v>273</v>
      </c>
      <c r="F1168" t="s">
        <v>20</v>
      </c>
      <c r="G1168" t="s">
        <v>5581</v>
      </c>
      <c r="H1168" t="s">
        <v>5582</v>
      </c>
      <c r="I1168" t="s">
        <v>5583</v>
      </c>
      <c r="J1168" s="3"/>
    </row>
    <row r="1169" spans="1:10">
      <c r="A1169" t="s">
        <v>5584</v>
      </c>
      <c r="B1169" t="s">
        <v>5585</v>
      </c>
      <c r="C1169" t="s">
        <v>5586</v>
      </c>
      <c r="D1169" t="s">
        <v>5587</v>
      </c>
      <c r="E1169" s="2">
        <f t="shared" si="20"/>
        <v>303</v>
      </c>
      <c r="F1169" t="s">
        <v>20</v>
      </c>
      <c r="G1169" t="s">
        <v>5584</v>
      </c>
      <c r="I1169" t="s">
        <v>5588</v>
      </c>
      <c r="J1169" s="3"/>
    </row>
    <row r="1170" spans="1:10">
      <c r="A1170" t="s">
        <v>5589</v>
      </c>
      <c r="B1170" t="s">
        <v>5590</v>
      </c>
      <c r="C1170" t="s">
        <v>5591</v>
      </c>
      <c r="D1170" t="s">
        <v>5592</v>
      </c>
      <c r="E1170" s="2">
        <f t="shared" si="20"/>
        <v>367</v>
      </c>
      <c r="F1170" t="s">
        <v>20</v>
      </c>
      <c r="G1170" t="s">
        <v>5593</v>
      </c>
      <c r="I1170" t="s">
        <v>5594</v>
      </c>
      <c r="J1170" s="3"/>
    </row>
    <row r="1171" spans="1:10">
      <c r="A1171" t="s">
        <v>5595</v>
      </c>
      <c r="B1171" t="s">
        <v>5596</v>
      </c>
      <c r="C1171" t="s">
        <v>5597</v>
      </c>
      <c r="D1171" t="s">
        <v>5598</v>
      </c>
      <c r="E1171" s="2">
        <f t="shared" si="20"/>
        <v>128</v>
      </c>
      <c r="F1171" t="s">
        <v>20</v>
      </c>
      <c r="G1171" t="s">
        <v>5595</v>
      </c>
      <c r="I1171" t="s">
        <v>5599</v>
      </c>
      <c r="J1171" s="3"/>
    </row>
    <row r="1172" spans="1:10">
      <c r="A1172" t="s">
        <v>5600</v>
      </c>
      <c r="B1172" t="s">
        <v>5601</v>
      </c>
      <c r="C1172" t="s">
        <v>5602</v>
      </c>
      <c r="D1172" t="s">
        <v>5603</v>
      </c>
      <c r="E1172" s="2">
        <f t="shared" si="20"/>
        <v>971</v>
      </c>
      <c r="F1172" t="s">
        <v>20</v>
      </c>
      <c r="G1172" t="s">
        <v>5604</v>
      </c>
      <c r="H1172" t="s">
        <v>5605</v>
      </c>
      <c r="I1172" t="s">
        <v>5606</v>
      </c>
      <c r="J1172" s="3"/>
    </row>
    <row r="1173" spans="1:10">
      <c r="A1173" t="s">
        <v>5607</v>
      </c>
      <c r="B1173" t="s">
        <v>5608</v>
      </c>
      <c r="C1173" t="s">
        <v>5609</v>
      </c>
      <c r="D1173" t="s">
        <v>5610</v>
      </c>
      <c r="E1173" s="2">
        <f t="shared" si="20"/>
        <v>324</v>
      </c>
      <c r="F1173" t="s">
        <v>13</v>
      </c>
      <c r="G1173" t="s">
        <v>5607</v>
      </c>
      <c r="I1173" t="s">
        <v>5611</v>
      </c>
      <c r="J1173" s="3"/>
    </row>
    <row r="1174" spans="1:10">
      <c r="A1174" t="s">
        <v>5612</v>
      </c>
      <c r="B1174" t="s">
        <v>5613</v>
      </c>
      <c r="C1174" t="s">
        <v>5614</v>
      </c>
      <c r="D1174" t="s">
        <v>5615</v>
      </c>
      <c r="E1174" s="2">
        <f t="shared" si="20"/>
        <v>315</v>
      </c>
      <c r="F1174" t="s">
        <v>20</v>
      </c>
      <c r="G1174" t="s">
        <v>5616</v>
      </c>
      <c r="H1174" t="s">
        <v>5617</v>
      </c>
      <c r="I1174" t="s">
        <v>5618</v>
      </c>
      <c r="J1174" s="3"/>
    </row>
    <row r="1175" spans="1:10">
      <c r="A1175" t="s">
        <v>5619</v>
      </c>
      <c r="B1175" t="s">
        <v>5620</v>
      </c>
      <c r="C1175" t="s">
        <v>5621</v>
      </c>
      <c r="D1175" t="s">
        <v>5622</v>
      </c>
      <c r="E1175" s="2">
        <f t="shared" si="20"/>
        <v>106</v>
      </c>
      <c r="F1175" t="s">
        <v>20</v>
      </c>
      <c r="G1175" t="s">
        <v>5619</v>
      </c>
      <c r="I1175" t="s">
        <v>5623</v>
      </c>
      <c r="J1175" s="3"/>
    </row>
    <row r="1176" spans="1:10">
      <c r="A1176" t="s">
        <v>5624</v>
      </c>
      <c r="B1176" t="s">
        <v>5625</v>
      </c>
      <c r="C1176" t="s">
        <v>5626</v>
      </c>
      <c r="D1176" t="s">
        <v>5627</v>
      </c>
      <c r="E1176" s="2">
        <f t="shared" si="20"/>
        <v>150</v>
      </c>
      <c r="F1176" t="s">
        <v>20</v>
      </c>
      <c r="G1176" t="s">
        <v>5628</v>
      </c>
      <c r="H1176" t="s">
        <v>5629</v>
      </c>
      <c r="I1176" t="s">
        <v>5630</v>
      </c>
      <c r="J1176" s="3"/>
    </row>
    <row r="1177" spans="1:10">
      <c r="A1177" t="s">
        <v>5631</v>
      </c>
      <c r="B1177" t="s">
        <v>5632</v>
      </c>
      <c r="C1177" t="s">
        <v>5633</v>
      </c>
      <c r="D1177" t="s">
        <v>5634</v>
      </c>
      <c r="E1177" s="2">
        <f t="shared" si="20"/>
        <v>606</v>
      </c>
      <c r="F1177" t="s">
        <v>20</v>
      </c>
      <c r="G1177" t="s">
        <v>5635</v>
      </c>
      <c r="I1177" t="s">
        <v>5636</v>
      </c>
      <c r="J1177" s="3"/>
    </row>
    <row r="1178" spans="1:10">
      <c r="A1178" t="s">
        <v>5637</v>
      </c>
      <c r="B1178" t="s">
        <v>5638</v>
      </c>
      <c r="C1178" t="s">
        <v>5639</v>
      </c>
      <c r="D1178" t="s">
        <v>5640</v>
      </c>
      <c r="E1178" s="2">
        <f t="shared" si="20"/>
        <v>174</v>
      </c>
      <c r="F1178" t="s">
        <v>20</v>
      </c>
      <c r="G1178" t="s">
        <v>5637</v>
      </c>
      <c r="H1178" t="s">
        <v>5641</v>
      </c>
      <c r="I1178" t="s">
        <v>5642</v>
      </c>
      <c r="J1178" s="3"/>
    </row>
    <row r="1179" spans="1:10">
      <c r="A1179" t="s">
        <v>5643</v>
      </c>
      <c r="B1179" t="s">
        <v>5644</v>
      </c>
      <c r="C1179" t="s">
        <v>5645</v>
      </c>
      <c r="D1179" t="s">
        <v>5646</v>
      </c>
      <c r="E1179" s="2">
        <f t="shared" si="20"/>
        <v>623</v>
      </c>
      <c r="F1179" t="s">
        <v>20</v>
      </c>
      <c r="G1179" t="s">
        <v>5647</v>
      </c>
      <c r="I1179" t="s">
        <v>5648</v>
      </c>
      <c r="J1179" s="3"/>
    </row>
    <row r="1180" spans="1:10">
      <c r="A1180" t="s">
        <v>5649</v>
      </c>
      <c r="B1180" t="s">
        <v>5650</v>
      </c>
      <c r="C1180" t="s">
        <v>5651</v>
      </c>
      <c r="D1180" t="s">
        <v>5652</v>
      </c>
      <c r="E1180" s="2">
        <f t="shared" si="20"/>
        <v>566</v>
      </c>
      <c r="F1180" t="s">
        <v>20</v>
      </c>
      <c r="G1180" t="s">
        <v>5649</v>
      </c>
      <c r="I1180" t="s">
        <v>5653</v>
      </c>
      <c r="J1180" s="3"/>
    </row>
    <row r="1181" spans="1:10">
      <c r="A1181" t="s">
        <v>5654</v>
      </c>
      <c r="B1181" t="s">
        <v>5655</v>
      </c>
      <c r="C1181" t="s">
        <v>5656</v>
      </c>
      <c r="D1181" t="s">
        <v>5657</v>
      </c>
      <c r="E1181" s="2">
        <f t="shared" si="20"/>
        <v>177</v>
      </c>
      <c r="F1181" t="s">
        <v>20</v>
      </c>
      <c r="G1181" t="s">
        <v>5654</v>
      </c>
      <c r="I1181" t="s">
        <v>65</v>
      </c>
      <c r="J1181" s="3"/>
    </row>
    <row r="1182" spans="1:10">
      <c r="A1182" t="s">
        <v>5658</v>
      </c>
      <c r="B1182" t="s">
        <v>5659</v>
      </c>
      <c r="C1182" t="s">
        <v>5660</v>
      </c>
      <c r="D1182" t="s">
        <v>5661</v>
      </c>
      <c r="E1182" s="2">
        <f t="shared" si="20"/>
        <v>138</v>
      </c>
      <c r="F1182" t="s">
        <v>20</v>
      </c>
      <c r="G1182" t="s">
        <v>5662</v>
      </c>
      <c r="I1182" t="s">
        <v>5663</v>
      </c>
      <c r="J1182" s="3"/>
    </row>
    <row r="1183" spans="1:10">
      <c r="A1183" t="s">
        <v>5664</v>
      </c>
      <c r="B1183" t="s">
        <v>5665</v>
      </c>
      <c r="C1183" t="s">
        <v>5666</v>
      </c>
      <c r="D1183" t="s">
        <v>5667</v>
      </c>
      <c r="E1183" s="2">
        <f t="shared" si="20"/>
        <v>410</v>
      </c>
      <c r="F1183" t="s">
        <v>20</v>
      </c>
      <c r="G1183" t="s">
        <v>5664</v>
      </c>
      <c r="I1183" t="s">
        <v>5668</v>
      </c>
      <c r="J1183" s="3"/>
    </row>
    <row r="1184" spans="1:10">
      <c r="A1184" t="s">
        <v>5669</v>
      </c>
      <c r="B1184" t="s">
        <v>5670</v>
      </c>
      <c r="C1184" t="s">
        <v>5671</v>
      </c>
      <c r="D1184" t="s">
        <v>5672</v>
      </c>
      <c r="E1184" s="2">
        <f t="shared" si="20"/>
        <v>242.66666666666666</v>
      </c>
      <c r="F1184" t="s">
        <v>13</v>
      </c>
      <c r="G1184" t="s">
        <v>5673</v>
      </c>
      <c r="I1184" t="s">
        <v>5674</v>
      </c>
      <c r="J1184" s="3"/>
    </row>
    <row r="1185" spans="1:10">
      <c r="A1185" t="s">
        <v>5675</v>
      </c>
      <c r="B1185" t="s">
        <v>5676</v>
      </c>
      <c r="C1185" t="s">
        <v>5677</v>
      </c>
      <c r="D1185" t="s">
        <v>5678</v>
      </c>
      <c r="E1185" s="2">
        <f t="shared" si="20"/>
        <v>265</v>
      </c>
      <c r="F1185" t="s">
        <v>20</v>
      </c>
      <c r="G1185" t="s">
        <v>5675</v>
      </c>
      <c r="I1185" t="s">
        <v>5679</v>
      </c>
      <c r="J1185" s="3"/>
    </row>
    <row r="1186" spans="1:10">
      <c r="A1186" t="s">
        <v>5680</v>
      </c>
      <c r="B1186" t="s">
        <v>5681</v>
      </c>
      <c r="C1186" t="s">
        <v>5682</v>
      </c>
      <c r="D1186" t="s">
        <v>5683</v>
      </c>
      <c r="E1186" s="2">
        <f t="shared" si="20"/>
        <v>339</v>
      </c>
      <c r="F1186" t="s">
        <v>20</v>
      </c>
      <c r="G1186" t="s">
        <v>5680</v>
      </c>
      <c r="I1186" t="s">
        <v>5684</v>
      </c>
      <c r="J1186" s="3"/>
    </row>
    <row r="1187" spans="1:10">
      <c r="A1187" t="s">
        <v>5685</v>
      </c>
      <c r="B1187" t="s">
        <v>5686</v>
      </c>
      <c r="C1187" t="s">
        <v>5687</v>
      </c>
      <c r="D1187" t="s">
        <v>5688</v>
      </c>
      <c r="E1187" s="2">
        <f t="shared" si="20"/>
        <v>312</v>
      </c>
      <c r="F1187" t="s">
        <v>13</v>
      </c>
      <c r="G1187" t="s">
        <v>5685</v>
      </c>
      <c r="I1187" t="s">
        <v>3009</v>
      </c>
      <c r="J1187" s="3"/>
    </row>
    <row r="1188" spans="1:10">
      <c r="A1188" t="s">
        <v>5689</v>
      </c>
      <c r="B1188" t="s">
        <v>5690</v>
      </c>
      <c r="C1188" t="s">
        <v>5691</v>
      </c>
      <c r="D1188" t="s">
        <v>5692</v>
      </c>
      <c r="E1188" s="2">
        <f t="shared" si="20"/>
        <v>164</v>
      </c>
      <c r="F1188" t="s">
        <v>13</v>
      </c>
      <c r="G1188" t="s">
        <v>5689</v>
      </c>
      <c r="I1188" t="s">
        <v>1068</v>
      </c>
      <c r="J1188" s="3"/>
    </row>
    <row r="1189" spans="1:10">
      <c r="A1189" t="s">
        <v>5693</v>
      </c>
      <c r="B1189" t="s">
        <v>5694</v>
      </c>
      <c r="C1189" t="s">
        <v>5695</v>
      </c>
      <c r="D1189" t="s">
        <v>5696</v>
      </c>
      <c r="E1189" s="2" t="e">
        <f t="shared" si="20"/>
        <v>#VALUE!</v>
      </c>
      <c r="G1189" t="s">
        <v>5693</v>
      </c>
      <c r="I1189" t="s">
        <v>5697</v>
      </c>
      <c r="J1189" s="3"/>
    </row>
    <row r="1190" spans="1:10">
      <c r="A1190" t="s">
        <v>5698</v>
      </c>
      <c r="B1190" t="s">
        <v>5699</v>
      </c>
      <c r="C1190" t="s">
        <v>5700</v>
      </c>
      <c r="D1190" t="s">
        <v>5701</v>
      </c>
      <c r="E1190" s="2">
        <f t="shared" si="20"/>
        <v>134</v>
      </c>
      <c r="F1190" t="s">
        <v>13</v>
      </c>
      <c r="G1190" t="s">
        <v>5698</v>
      </c>
      <c r="I1190" t="s">
        <v>65</v>
      </c>
      <c r="J1190" s="3"/>
    </row>
    <row r="1191" spans="1:10">
      <c r="A1191" t="s">
        <v>5702</v>
      </c>
      <c r="C1191" t="s">
        <v>5703</v>
      </c>
      <c r="D1191" t="s">
        <v>5704</v>
      </c>
      <c r="E1191" s="2">
        <f t="shared" si="20"/>
        <v>116</v>
      </c>
      <c r="F1191" t="s">
        <v>13</v>
      </c>
      <c r="G1191" t="s">
        <v>201</v>
      </c>
      <c r="I1191" t="s">
        <v>202</v>
      </c>
      <c r="J1191" s="3"/>
    </row>
    <row r="1192" spans="1:10">
      <c r="A1192" t="s">
        <v>5705</v>
      </c>
      <c r="B1192" t="s">
        <v>5706</v>
      </c>
      <c r="C1192" t="s">
        <v>5707</v>
      </c>
      <c r="D1192" t="s">
        <v>5708</v>
      </c>
      <c r="E1192" s="2">
        <f t="shared" ref="E1192:E1255" si="21">((D1192-C1192)+1)/3-1</f>
        <v>521</v>
      </c>
      <c r="F1192" t="s">
        <v>13</v>
      </c>
      <c r="G1192" t="s">
        <v>5705</v>
      </c>
      <c r="I1192" t="s">
        <v>196</v>
      </c>
      <c r="J1192" s="3"/>
    </row>
    <row r="1193" spans="1:10">
      <c r="A1193" t="s">
        <v>5709</v>
      </c>
      <c r="B1193" t="s">
        <v>5710</v>
      </c>
      <c r="C1193" t="s">
        <v>5711</v>
      </c>
      <c r="D1193" t="s">
        <v>5712</v>
      </c>
      <c r="E1193" s="2">
        <f t="shared" si="21"/>
        <v>715</v>
      </c>
      <c r="F1193" t="s">
        <v>13</v>
      </c>
      <c r="G1193" t="s">
        <v>5709</v>
      </c>
      <c r="I1193" t="s">
        <v>65</v>
      </c>
      <c r="J1193" s="3"/>
    </row>
    <row r="1194" spans="1:10">
      <c r="A1194" t="s">
        <v>5713</v>
      </c>
      <c r="B1194" t="s">
        <v>5714</v>
      </c>
      <c r="C1194" t="s">
        <v>5715</v>
      </c>
      <c r="D1194" t="s">
        <v>5716</v>
      </c>
      <c r="E1194" s="2">
        <f t="shared" si="21"/>
        <v>159</v>
      </c>
      <c r="F1194" t="s">
        <v>13</v>
      </c>
      <c r="G1194" t="s">
        <v>5713</v>
      </c>
      <c r="I1194" t="s">
        <v>65</v>
      </c>
      <c r="J1194" s="3"/>
    </row>
    <row r="1195" spans="1:10">
      <c r="A1195" t="s">
        <v>5717</v>
      </c>
      <c r="B1195" t="s">
        <v>5718</v>
      </c>
      <c r="C1195" t="s">
        <v>5719</v>
      </c>
      <c r="D1195" t="s">
        <v>5720</v>
      </c>
      <c r="E1195" s="2">
        <f t="shared" si="21"/>
        <v>922</v>
      </c>
      <c r="F1195" t="s">
        <v>13</v>
      </c>
      <c r="G1195" t="s">
        <v>5717</v>
      </c>
      <c r="I1195" t="s">
        <v>134</v>
      </c>
      <c r="J1195" s="3"/>
    </row>
    <row r="1196" spans="1:10">
      <c r="A1196" t="s">
        <v>5721</v>
      </c>
      <c r="B1196" t="s">
        <v>5722</v>
      </c>
      <c r="C1196" t="s">
        <v>5723</v>
      </c>
      <c r="D1196" t="s">
        <v>5724</v>
      </c>
      <c r="E1196" s="2">
        <f t="shared" si="21"/>
        <v>323</v>
      </c>
      <c r="F1196" t="s">
        <v>13</v>
      </c>
      <c r="G1196" t="s">
        <v>5721</v>
      </c>
      <c r="I1196" t="s">
        <v>5725</v>
      </c>
      <c r="J1196" s="3"/>
    </row>
    <row r="1197" spans="1:10">
      <c r="A1197" t="s">
        <v>5726</v>
      </c>
      <c r="B1197" t="s">
        <v>5727</v>
      </c>
      <c r="C1197" t="s">
        <v>5728</v>
      </c>
      <c r="D1197" t="s">
        <v>5729</v>
      </c>
      <c r="E1197" s="2">
        <f t="shared" si="21"/>
        <v>320</v>
      </c>
      <c r="F1197" t="s">
        <v>13</v>
      </c>
      <c r="G1197" t="s">
        <v>5726</v>
      </c>
      <c r="I1197" t="s">
        <v>5730</v>
      </c>
      <c r="J1197" s="3"/>
    </row>
    <row r="1198" spans="1:10">
      <c r="A1198" t="s">
        <v>5731</v>
      </c>
      <c r="B1198" t="s">
        <v>5732</v>
      </c>
      <c r="C1198" t="s">
        <v>5733</v>
      </c>
      <c r="D1198" t="s">
        <v>5734</v>
      </c>
      <c r="E1198" s="2">
        <f t="shared" si="21"/>
        <v>378</v>
      </c>
      <c r="F1198" t="s">
        <v>13</v>
      </c>
      <c r="G1198" t="s">
        <v>5731</v>
      </c>
      <c r="I1198" t="s">
        <v>65</v>
      </c>
      <c r="J1198" s="3"/>
    </row>
    <row r="1199" spans="1:10">
      <c r="A1199" t="s">
        <v>5735</v>
      </c>
      <c r="B1199" t="s">
        <v>5736</v>
      </c>
      <c r="C1199" t="s">
        <v>5737</v>
      </c>
      <c r="D1199" t="s">
        <v>5738</v>
      </c>
      <c r="E1199" s="2">
        <f t="shared" si="21"/>
        <v>625</v>
      </c>
      <c r="F1199" t="s">
        <v>13</v>
      </c>
      <c r="G1199" t="s">
        <v>5735</v>
      </c>
      <c r="I1199" t="s">
        <v>5739</v>
      </c>
      <c r="J1199" s="3"/>
    </row>
    <row r="1200" spans="1:10">
      <c r="A1200" t="s">
        <v>5740</v>
      </c>
      <c r="B1200" t="s">
        <v>5741</v>
      </c>
      <c r="C1200" t="s">
        <v>5742</v>
      </c>
      <c r="D1200" t="s">
        <v>5743</v>
      </c>
      <c r="E1200" s="2">
        <f t="shared" si="21"/>
        <v>151</v>
      </c>
      <c r="F1200" t="s">
        <v>13</v>
      </c>
      <c r="G1200" t="s">
        <v>5744</v>
      </c>
      <c r="H1200" t="s">
        <v>5745</v>
      </c>
      <c r="I1200" t="s">
        <v>5746</v>
      </c>
      <c r="J1200" s="3"/>
    </row>
    <row r="1201" spans="1:10">
      <c r="A1201" t="s">
        <v>5747</v>
      </c>
      <c r="B1201" t="s">
        <v>5748</v>
      </c>
      <c r="C1201" t="s">
        <v>5749</v>
      </c>
      <c r="D1201" t="s">
        <v>5750</v>
      </c>
      <c r="E1201" s="2">
        <f t="shared" si="21"/>
        <v>533</v>
      </c>
      <c r="F1201" t="s">
        <v>13</v>
      </c>
      <c r="G1201" t="s">
        <v>5747</v>
      </c>
      <c r="I1201" t="s">
        <v>1038</v>
      </c>
      <c r="J1201" s="3"/>
    </row>
    <row r="1202" spans="1:10">
      <c r="A1202" t="s">
        <v>5751</v>
      </c>
      <c r="B1202" t="s">
        <v>5752</v>
      </c>
      <c r="C1202" t="s">
        <v>5753</v>
      </c>
      <c r="D1202" t="s">
        <v>5754</v>
      </c>
      <c r="E1202" s="2">
        <f t="shared" si="21"/>
        <v>203</v>
      </c>
      <c r="F1202" t="s">
        <v>20</v>
      </c>
      <c r="G1202" t="s">
        <v>5751</v>
      </c>
      <c r="I1202" t="s">
        <v>2525</v>
      </c>
      <c r="J1202" s="3"/>
    </row>
    <row r="1203" spans="1:10">
      <c r="A1203" t="s">
        <v>5755</v>
      </c>
      <c r="B1203" t="s">
        <v>5756</v>
      </c>
      <c r="C1203" t="s">
        <v>5757</v>
      </c>
      <c r="D1203" t="s">
        <v>5758</v>
      </c>
      <c r="E1203" s="2">
        <f t="shared" si="21"/>
        <v>228</v>
      </c>
      <c r="F1203" t="s">
        <v>13</v>
      </c>
      <c r="G1203" t="s">
        <v>5755</v>
      </c>
      <c r="I1203" t="s">
        <v>5759</v>
      </c>
      <c r="J1203" s="3"/>
    </row>
    <row r="1204" spans="1:10">
      <c r="A1204" t="s">
        <v>5760</v>
      </c>
      <c r="B1204" t="s">
        <v>5761</v>
      </c>
      <c r="C1204" t="s">
        <v>5762</v>
      </c>
      <c r="D1204" t="s">
        <v>5763</v>
      </c>
      <c r="E1204" s="2">
        <f t="shared" si="21"/>
        <v>652</v>
      </c>
      <c r="F1204" t="s">
        <v>13</v>
      </c>
      <c r="G1204" t="s">
        <v>5760</v>
      </c>
      <c r="I1204" t="s">
        <v>5764</v>
      </c>
      <c r="J1204" s="3"/>
    </row>
    <row r="1205" spans="1:10">
      <c r="A1205" t="s">
        <v>5765</v>
      </c>
      <c r="B1205" t="s">
        <v>5766</v>
      </c>
      <c r="C1205" t="s">
        <v>5767</v>
      </c>
      <c r="D1205" t="s">
        <v>5768</v>
      </c>
      <c r="E1205" s="2">
        <f t="shared" si="21"/>
        <v>251</v>
      </c>
      <c r="F1205" t="s">
        <v>13</v>
      </c>
      <c r="G1205" t="s">
        <v>5765</v>
      </c>
      <c r="I1205" t="s">
        <v>5769</v>
      </c>
      <c r="J1205" s="3"/>
    </row>
    <row r="1206" spans="1:10">
      <c r="A1206" t="s">
        <v>5770</v>
      </c>
      <c r="B1206" t="s">
        <v>5771</v>
      </c>
      <c r="C1206" t="s">
        <v>5772</v>
      </c>
      <c r="D1206" t="s">
        <v>5773</v>
      </c>
      <c r="E1206" s="2">
        <f t="shared" si="21"/>
        <v>286</v>
      </c>
      <c r="F1206" t="s">
        <v>20</v>
      </c>
      <c r="G1206" t="s">
        <v>5770</v>
      </c>
      <c r="I1206" t="s">
        <v>1068</v>
      </c>
      <c r="J1206" s="3"/>
    </row>
    <row r="1207" spans="1:10">
      <c r="A1207" t="s">
        <v>5774</v>
      </c>
      <c r="B1207" t="s">
        <v>5775</v>
      </c>
      <c r="C1207" t="s">
        <v>5776</v>
      </c>
      <c r="D1207" t="s">
        <v>5777</v>
      </c>
      <c r="E1207" s="2">
        <f t="shared" si="21"/>
        <v>329</v>
      </c>
      <c r="F1207" t="s">
        <v>20</v>
      </c>
      <c r="G1207" t="s">
        <v>5774</v>
      </c>
      <c r="I1207" t="s">
        <v>1210</v>
      </c>
      <c r="J1207" s="3"/>
    </row>
    <row r="1208" spans="1:10">
      <c r="A1208" t="s">
        <v>5778</v>
      </c>
      <c r="B1208" t="s">
        <v>5779</v>
      </c>
      <c r="C1208" t="s">
        <v>5780</v>
      </c>
      <c r="D1208" t="s">
        <v>5781</v>
      </c>
      <c r="E1208" s="2">
        <f t="shared" si="21"/>
        <v>331</v>
      </c>
      <c r="F1208" t="s">
        <v>20</v>
      </c>
      <c r="G1208" t="s">
        <v>5778</v>
      </c>
      <c r="I1208" t="s">
        <v>5782</v>
      </c>
      <c r="J1208" s="3"/>
    </row>
    <row r="1209" spans="1:10">
      <c r="A1209" t="s">
        <v>5783</v>
      </c>
      <c r="B1209" t="s">
        <v>5784</v>
      </c>
      <c r="C1209" t="s">
        <v>5785</v>
      </c>
      <c r="D1209" t="s">
        <v>5786</v>
      </c>
      <c r="E1209" s="2">
        <f t="shared" si="21"/>
        <v>455</v>
      </c>
      <c r="F1209" t="s">
        <v>20</v>
      </c>
      <c r="G1209" t="s">
        <v>5783</v>
      </c>
      <c r="I1209" t="s">
        <v>4257</v>
      </c>
      <c r="J1209" s="3"/>
    </row>
    <row r="1210" spans="1:10">
      <c r="A1210" t="s">
        <v>5787</v>
      </c>
      <c r="B1210" t="s">
        <v>5788</v>
      </c>
      <c r="C1210" t="s">
        <v>5789</v>
      </c>
      <c r="D1210" t="s">
        <v>5790</v>
      </c>
      <c r="E1210" s="2">
        <f t="shared" si="21"/>
        <v>627</v>
      </c>
      <c r="F1210" t="s">
        <v>13</v>
      </c>
      <c r="G1210" t="s">
        <v>5787</v>
      </c>
      <c r="I1210" t="s">
        <v>544</v>
      </c>
      <c r="J1210" s="3"/>
    </row>
    <row r="1211" spans="1:10">
      <c r="A1211" t="s">
        <v>5791</v>
      </c>
      <c r="B1211" t="s">
        <v>5792</v>
      </c>
      <c r="C1211" t="s">
        <v>5793</v>
      </c>
      <c r="D1211" t="s">
        <v>5794</v>
      </c>
      <c r="E1211" s="2">
        <f t="shared" si="21"/>
        <v>371</v>
      </c>
      <c r="F1211" t="s">
        <v>20</v>
      </c>
      <c r="G1211" t="s">
        <v>5795</v>
      </c>
      <c r="I1211" t="s">
        <v>5796</v>
      </c>
      <c r="J1211" s="3"/>
    </row>
    <row r="1212" spans="1:10">
      <c r="A1212" t="s">
        <v>5797</v>
      </c>
      <c r="B1212" t="s">
        <v>5798</v>
      </c>
      <c r="C1212" t="s">
        <v>5799</v>
      </c>
      <c r="D1212" t="s">
        <v>5800</v>
      </c>
      <c r="E1212" s="2">
        <f t="shared" si="21"/>
        <v>135</v>
      </c>
      <c r="F1212" t="s">
        <v>20</v>
      </c>
      <c r="G1212" t="s">
        <v>5797</v>
      </c>
      <c r="I1212" t="s">
        <v>3550</v>
      </c>
      <c r="J1212" s="3"/>
    </row>
    <row r="1213" spans="1:10">
      <c r="A1213" t="s">
        <v>5801</v>
      </c>
      <c r="B1213" t="s">
        <v>5802</v>
      </c>
      <c r="C1213" t="s">
        <v>5803</v>
      </c>
      <c r="D1213" t="s">
        <v>5804</v>
      </c>
      <c r="E1213" s="2">
        <f t="shared" si="21"/>
        <v>305</v>
      </c>
      <c r="F1213" t="s">
        <v>13</v>
      </c>
      <c r="G1213" t="s">
        <v>5801</v>
      </c>
      <c r="I1213" t="s">
        <v>5805</v>
      </c>
      <c r="J1213" s="3"/>
    </row>
    <row r="1214" spans="1:10">
      <c r="A1214" t="s">
        <v>5806</v>
      </c>
      <c r="B1214" t="s">
        <v>5807</v>
      </c>
      <c r="C1214" t="s">
        <v>5808</v>
      </c>
      <c r="D1214" t="s">
        <v>5809</v>
      </c>
      <c r="E1214" s="2">
        <f t="shared" si="21"/>
        <v>418</v>
      </c>
      <c r="F1214" t="s">
        <v>13</v>
      </c>
      <c r="G1214" t="s">
        <v>5806</v>
      </c>
      <c r="I1214" t="s">
        <v>2040</v>
      </c>
      <c r="J1214" s="3"/>
    </row>
    <row r="1215" spans="1:10">
      <c r="A1215" t="s">
        <v>5810</v>
      </c>
      <c r="B1215" t="s">
        <v>5811</v>
      </c>
      <c r="C1215" t="s">
        <v>5812</v>
      </c>
      <c r="D1215" t="s">
        <v>5813</v>
      </c>
      <c r="E1215" s="2">
        <f t="shared" si="21"/>
        <v>384</v>
      </c>
      <c r="F1215" t="s">
        <v>13</v>
      </c>
      <c r="G1215" t="s">
        <v>5814</v>
      </c>
      <c r="H1215" t="s">
        <v>5815</v>
      </c>
      <c r="I1215" t="s">
        <v>5816</v>
      </c>
      <c r="J1215" s="3"/>
    </row>
    <row r="1216" spans="1:10">
      <c r="A1216" t="s">
        <v>5817</v>
      </c>
      <c r="B1216" t="s">
        <v>5818</v>
      </c>
      <c r="C1216" t="s">
        <v>5819</v>
      </c>
      <c r="D1216" t="s">
        <v>5820</v>
      </c>
      <c r="E1216" s="2">
        <f t="shared" si="21"/>
        <v>182</v>
      </c>
      <c r="F1216" t="s">
        <v>13</v>
      </c>
      <c r="G1216" t="s">
        <v>5817</v>
      </c>
      <c r="I1216" t="s">
        <v>65</v>
      </c>
      <c r="J1216" s="3"/>
    </row>
    <row r="1217" spans="1:10">
      <c r="A1217" t="s">
        <v>5821</v>
      </c>
      <c r="B1217" t="s">
        <v>5822</v>
      </c>
      <c r="C1217" t="s">
        <v>5823</v>
      </c>
      <c r="D1217" t="s">
        <v>5824</v>
      </c>
      <c r="E1217" s="2">
        <f t="shared" si="21"/>
        <v>1048</v>
      </c>
      <c r="F1217" t="s">
        <v>13</v>
      </c>
      <c r="G1217" t="s">
        <v>5821</v>
      </c>
      <c r="I1217" t="s">
        <v>847</v>
      </c>
      <c r="J1217" s="3"/>
    </row>
    <row r="1218" spans="1:10">
      <c r="A1218" t="s">
        <v>5825</v>
      </c>
      <c r="B1218" t="s">
        <v>5826</v>
      </c>
      <c r="C1218" t="s">
        <v>5827</v>
      </c>
      <c r="D1218" t="s">
        <v>5828</v>
      </c>
      <c r="E1218" s="2">
        <f t="shared" si="21"/>
        <v>493</v>
      </c>
      <c r="F1218" t="s">
        <v>13</v>
      </c>
      <c r="G1218" t="s">
        <v>5825</v>
      </c>
      <c r="I1218" t="s">
        <v>2647</v>
      </c>
      <c r="J1218" s="3"/>
    </row>
    <row r="1219" spans="1:10">
      <c r="A1219" t="s">
        <v>5829</v>
      </c>
      <c r="B1219" t="s">
        <v>5830</v>
      </c>
      <c r="C1219" t="s">
        <v>5831</v>
      </c>
      <c r="D1219" t="s">
        <v>5832</v>
      </c>
      <c r="E1219" s="2">
        <f t="shared" si="21"/>
        <v>333</v>
      </c>
      <c r="F1219" t="s">
        <v>13</v>
      </c>
      <c r="G1219" t="s">
        <v>5829</v>
      </c>
      <c r="I1219" t="s">
        <v>5833</v>
      </c>
      <c r="J1219" s="3"/>
    </row>
    <row r="1220" spans="1:10">
      <c r="A1220" t="s">
        <v>5834</v>
      </c>
      <c r="B1220" t="s">
        <v>5835</v>
      </c>
      <c r="C1220" t="s">
        <v>5836</v>
      </c>
      <c r="D1220" t="s">
        <v>5837</v>
      </c>
      <c r="E1220" s="2">
        <f t="shared" si="21"/>
        <v>421</v>
      </c>
      <c r="F1220" t="s">
        <v>20</v>
      </c>
      <c r="G1220" t="s">
        <v>5834</v>
      </c>
      <c r="I1220" t="s">
        <v>5838</v>
      </c>
      <c r="J1220" s="3"/>
    </row>
    <row r="1221" spans="1:10">
      <c r="A1221" t="s">
        <v>5839</v>
      </c>
      <c r="B1221" t="s">
        <v>5840</v>
      </c>
      <c r="C1221" t="s">
        <v>5841</v>
      </c>
      <c r="D1221" t="s">
        <v>5842</v>
      </c>
      <c r="E1221" s="2">
        <f t="shared" si="21"/>
        <v>251</v>
      </c>
      <c r="F1221" t="s">
        <v>13</v>
      </c>
      <c r="G1221" t="s">
        <v>5843</v>
      </c>
      <c r="H1221" t="s">
        <v>5844</v>
      </c>
      <c r="I1221" t="s">
        <v>5845</v>
      </c>
      <c r="J1221" s="3"/>
    </row>
    <row r="1222" spans="1:10">
      <c r="A1222" t="s">
        <v>5846</v>
      </c>
      <c r="B1222" t="s">
        <v>5847</v>
      </c>
      <c r="C1222" t="s">
        <v>5848</v>
      </c>
      <c r="D1222" t="s">
        <v>5849</v>
      </c>
      <c r="E1222" s="2">
        <f t="shared" si="21"/>
        <v>474</v>
      </c>
      <c r="F1222" t="s">
        <v>13</v>
      </c>
      <c r="G1222" t="s">
        <v>5846</v>
      </c>
      <c r="I1222" t="s">
        <v>5850</v>
      </c>
      <c r="J1222" s="3"/>
    </row>
    <row r="1223" spans="1:10">
      <c r="A1223" t="s">
        <v>5851</v>
      </c>
      <c r="B1223" t="s">
        <v>5852</v>
      </c>
      <c r="C1223" t="s">
        <v>5853</v>
      </c>
      <c r="D1223" t="s">
        <v>5854</v>
      </c>
      <c r="E1223" s="2">
        <f t="shared" si="21"/>
        <v>287</v>
      </c>
      <c r="F1223" t="s">
        <v>13</v>
      </c>
      <c r="G1223" t="s">
        <v>347</v>
      </c>
      <c r="H1223" t="s">
        <v>348</v>
      </c>
      <c r="I1223" t="s">
        <v>349</v>
      </c>
      <c r="J1223" s="3"/>
    </row>
    <row r="1224" spans="1:10">
      <c r="A1224" t="s">
        <v>5855</v>
      </c>
      <c r="B1224" t="s">
        <v>5856</v>
      </c>
      <c r="C1224" t="s">
        <v>5857</v>
      </c>
      <c r="D1224" t="s">
        <v>5858</v>
      </c>
      <c r="E1224" s="2">
        <f t="shared" si="21"/>
        <v>218</v>
      </c>
      <c r="F1224" t="s">
        <v>13</v>
      </c>
      <c r="G1224" t="s">
        <v>5855</v>
      </c>
      <c r="I1224" t="s">
        <v>5859</v>
      </c>
      <c r="J1224" s="3"/>
    </row>
    <row r="1225" spans="1:10">
      <c r="A1225" t="s">
        <v>5860</v>
      </c>
      <c r="B1225" t="s">
        <v>5861</v>
      </c>
      <c r="C1225" t="s">
        <v>5862</v>
      </c>
      <c r="D1225" t="s">
        <v>5863</v>
      </c>
      <c r="E1225" s="2">
        <f t="shared" si="21"/>
        <v>270</v>
      </c>
      <c r="F1225" t="s">
        <v>13</v>
      </c>
      <c r="G1225" t="s">
        <v>5860</v>
      </c>
      <c r="I1225" t="s">
        <v>5864</v>
      </c>
      <c r="J1225" s="3"/>
    </row>
    <row r="1226" spans="1:10">
      <c r="A1226" t="s">
        <v>5865</v>
      </c>
      <c r="B1226" t="s">
        <v>5866</v>
      </c>
      <c r="C1226" t="s">
        <v>5867</v>
      </c>
      <c r="D1226" t="s">
        <v>5868</v>
      </c>
      <c r="E1226" s="2">
        <f t="shared" si="21"/>
        <v>391</v>
      </c>
      <c r="F1226" t="s">
        <v>13</v>
      </c>
      <c r="G1226" t="s">
        <v>5869</v>
      </c>
      <c r="H1226" t="s">
        <v>5870</v>
      </c>
      <c r="I1226" t="s">
        <v>5871</v>
      </c>
      <c r="J1226" s="3"/>
    </row>
    <row r="1227" spans="1:10">
      <c r="A1227" t="s">
        <v>5872</v>
      </c>
      <c r="B1227" t="s">
        <v>5873</v>
      </c>
      <c r="C1227" t="s">
        <v>5874</v>
      </c>
      <c r="D1227" t="s">
        <v>5875</v>
      </c>
      <c r="E1227" s="2">
        <f t="shared" si="21"/>
        <v>452</v>
      </c>
      <c r="F1227" t="s">
        <v>13</v>
      </c>
      <c r="G1227" t="s">
        <v>5872</v>
      </c>
      <c r="I1227" t="s">
        <v>971</v>
      </c>
      <c r="J1227" s="3"/>
    </row>
    <row r="1228" spans="1:10">
      <c r="A1228" t="s">
        <v>5876</v>
      </c>
      <c r="B1228" t="s">
        <v>5877</v>
      </c>
      <c r="C1228" t="s">
        <v>5878</v>
      </c>
      <c r="D1228" t="s">
        <v>5879</v>
      </c>
      <c r="E1228" s="2">
        <f t="shared" si="21"/>
        <v>1084</v>
      </c>
      <c r="F1228" t="s">
        <v>13</v>
      </c>
      <c r="G1228" t="s">
        <v>5876</v>
      </c>
      <c r="I1228" t="s">
        <v>134</v>
      </c>
      <c r="J1228" s="3"/>
    </row>
    <row r="1229" spans="1:10">
      <c r="A1229" t="s">
        <v>5880</v>
      </c>
      <c r="B1229" t="s">
        <v>5881</v>
      </c>
      <c r="C1229" t="s">
        <v>5882</v>
      </c>
      <c r="D1229" t="s">
        <v>5883</v>
      </c>
      <c r="E1229" s="2">
        <f t="shared" si="21"/>
        <v>613</v>
      </c>
      <c r="F1229" t="s">
        <v>13</v>
      </c>
      <c r="G1229" t="s">
        <v>5880</v>
      </c>
      <c r="I1229" t="s">
        <v>207</v>
      </c>
      <c r="J1229" s="3"/>
    </row>
    <row r="1230" spans="1:10">
      <c r="A1230" t="s">
        <v>5884</v>
      </c>
      <c r="B1230" t="s">
        <v>5885</v>
      </c>
      <c r="C1230" t="s">
        <v>5886</v>
      </c>
      <c r="D1230" t="s">
        <v>5887</v>
      </c>
      <c r="E1230" s="2">
        <f t="shared" si="21"/>
        <v>526</v>
      </c>
      <c r="F1230" t="s">
        <v>13</v>
      </c>
      <c r="G1230" t="s">
        <v>5884</v>
      </c>
      <c r="I1230" t="s">
        <v>2547</v>
      </c>
      <c r="J1230" s="3"/>
    </row>
    <row r="1231" spans="1:10">
      <c r="A1231" t="s">
        <v>5888</v>
      </c>
      <c r="B1231" t="s">
        <v>5889</v>
      </c>
      <c r="C1231" t="s">
        <v>5890</v>
      </c>
      <c r="D1231" t="s">
        <v>5891</v>
      </c>
      <c r="E1231" s="2">
        <f t="shared" si="21"/>
        <v>1295</v>
      </c>
      <c r="F1231" t="s">
        <v>20</v>
      </c>
      <c r="G1231" t="s">
        <v>5888</v>
      </c>
      <c r="I1231" t="s">
        <v>429</v>
      </c>
      <c r="J1231" s="3"/>
    </row>
    <row r="1232" spans="1:10">
      <c r="A1232" t="s">
        <v>5892</v>
      </c>
      <c r="B1232" t="s">
        <v>5893</v>
      </c>
      <c r="C1232" t="s">
        <v>5894</v>
      </c>
      <c r="D1232" t="s">
        <v>5895</v>
      </c>
      <c r="E1232" s="2">
        <f t="shared" si="21"/>
        <v>818</v>
      </c>
      <c r="F1232" t="s">
        <v>20</v>
      </c>
      <c r="G1232" t="s">
        <v>5892</v>
      </c>
      <c r="I1232" t="s">
        <v>5896</v>
      </c>
      <c r="J1232" s="3"/>
    </row>
    <row r="1233" spans="1:10">
      <c r="A1233" t="s">
        <v>5897</v>
      </c>
      <c r="B1233" t="s">
        <v>5898</v>
      </c>
      <c r="C1233" t="s">
        <v>5899</v>
      </c>
      <c r="D1233" t="s">
        <v>5900</v>
      </c>
      <c r="E1233" s="2">
        <f t="shared" si="21"/>
        <v>406</v>
      </c>
      <c r="F1233" t="s">
        <v>20</v>
      </c>
      <c r="G1233" t="s">
        <v>5897</v>
      </c>
      <c r="I1233" t="s">
        <v>1807</v>
      </c>
      <c r="J1233" s="3"/>
    </row>
    <row r="1234" spans="1:10">
      <c r="A1234" t="s">
        <v>5901</v>
      </c>
      <c r="B1234" t="s">
        <v>5902</v>
      </c>
      <c r="C1234" t="s">
        <v>5903</v>
      </c>
      <c r="D1234" t="s">
        <v>5904</v>
      </c>
      <c r="E1234" s="2">
        <f t="shared" si="21"/>
        <v>177</v>
      </c>
      <c r="F1234" t="s">
        <v>13</v>
      </c>
      <c r="G1234" t="s">
        <v>5901</v>
      </c>
      <c r="I1234" t="s">
        <v>5497</v>
      </c>
      <c r="J1234" s="3"/>
    </row>
    <row r="1235" spans="1:10">
      <c r="A1235" t="s">
        <v>5905</v>
      </c>
      <c r="B1235" t="s">
        <v>5906</v>
      </c>
      <c r="C1235" t="s">
        <v>5907</v>
      </c>
      <c r="D1235" t="s">
        <v>5908</v>
      </c>
      <c r="E1235" s="2">
        <f t="shared" si="21"/>
        <v>200</v>
      </c>
      <c r="F1235" t="s">
        <v>13</v>
      </c>
      <c r="G1235" t="s">
        <v>5905</v>
      </c>
      <c r="I1235" t="s">
        <v>5909</v>
      </c>
      <c r="J1235" s="3"/>
    </row>
    <row r="1236" spans="1:10">
      <c r="A1236" t="s">
        <v>5910</v>
      </c>
      <c r="B1236" t="s">
        <v>5911</v>
      </c>
      <c r="C1236" t="s">
        <v>5912</v>
      </c>
      <c r="D1236" t="s">
        <v>5913</v>
      </c>
      <c r="E1236" s="2">
        <f t="shared" si="21"/>
        <v>306</v>
      </c>
      <c r="F1236" t="s">
        <v>13</v>
      </c>
      <c r="G1236" t="s">
        <v>5910</v>
      </c>
      <c r="I1236" t="s">
        <v>5914</v>
      </c>
      <c r="J1236" s="3"/>
    </row>
    <row r="1237" spans="1:10">
      <c r="A1237" t="s">
        <v>5915</v>
      </c>
      <c r="B1237" t="s">
        <v>5916</v>
      </c>
      <c r="C1237" t="s">
        <v>5917</v>
      </c>
      <c r="D1237" t="s">
        <v>5918</v>
      </c>
      <c r="E1237" s="2">
        <f t="shared" si="21"/>
        <v>345</v>
      </c>
      <c r="F1237" t="s">
        <v>13</v>
      </c>
      <c r="G1237" t="s">
        <v>5915</v>
      </c>
      <c r="I1237" t="s">
        <v>5919</v>
      </c>
      <c r="J1237" s="3"/>
    </row>
    <row r="1238" spans="1:10">
      <c r="A1238" t="s">
        <v>5920</v>
      </c>
      <c r="B1238" t="s">
        <v>5921</v>
      </c>
      <c r="C1238" t="s">
        <v>5922</v>
      </c>
      <c r="D1238" t="s">
        <v>5923</v>
      </c>
      <c r="E1238" s="2">
        <f t="shared" si="21"/>
        <v>840</v>
      </c>
      <c r="F1238" t="s">
        <v>20</v>
      </c>
      <c r="G1238" t="s">
        <v>5920</v>
      </c>
      <c r="I1238" t="s">
        <v>5924</v>
      </c>
      <c r="J1238" s="3"/>
    </row>
    <row r="1239" spans="1:10">
      <c r="A1239" t="s">
        <v>5925</v>
      </c>
      <c r="B1239" t="s">
        <v>5926</v>
      </c>
      <c r="C1239" t="s">
        <v>5927</v>
      </c>
      <c r="D1239" t="s">
        <v>5928</v>
      </c>
      <c r="E1239" s="2">
        <f t="shared" si="21"/>
        <v>375</v>
      </c>
      <c r="F1239" t="s">
        <v>20</v>
      </c>
      <c r="G1239" t="s">
        <v>1912</v>
      </c>
      <c r="I1239" t="s">
        <v>1914</v>
      </c>
      <c r="J1239" s="3"/>
    </row>
    <row r="1240" spans="1:10">
      <c r="A1240" t="s">
        <v>5929</v>
      </c>
      <c r="B1240" t="s">
        <v>5930</v>
      </c>
      <c r="C1240" t="s">
        <v>5931</v>
      </c>
      <c r="D1240" t="s">
        <v>5932</v>
      </c>
      <c r="E1240" s="2">
        <f t="shared" si="21"/>
        <v>259</v>
      </c>
      <c r="F1240" t="s">
        <v>20</v>
      </c>
      <c r="G1240" t="s">
        <v>5929</v>
      </c>
      <c r="I1240" t="s">
        <v>732</v>
      </c>
      <c r="J1240" s="3"/>
    </row>
    <row r="1241" spans="1:10">
      <c r="A1241" t="s">
        <v>5933</v>
      </c>
      <c r="B1241" t="s">
        <v>5934</v>
      </c>
      <c r="C1241" t="s">
        <v>5935</v>
      </c>
      <c r="D1241" t="s">
        <v>5936</v>
      </c>
      <c r="E1241" s="2">
        <f t="shared" si="21"/>
        <v>163</v>
      </c>
      <c r="F1241" t="s">
        <v>13</v>
      </c>
      <c r="G1241" t="s">
        <v>5933</v>
      </c>
      <c r="I1241" t="s">
        <v>1068</v>
      </c>
      <c r="J1241" s="3"/>
    </row>
    <row r="1242" spans="1:10">
      <c r="A1242" t="s">
        <v>5937</v>
      </c>
      <c r="B1242" t="s">
        <v>5938</v>
      </c>
      <c r="C1242" t="s">
        <v>5939</v>
      </c>
      <c r="D1242" t="s">
        <v>5940</v>
      </c>
      <c r="E1242" s="2">
        <f t="shared" si="21"/>
        <v>1041</v>
      </c>
      <c r="F1242" t="s">
        <v>13</v>
      </c>
      <c r="G1242" t="s">
        <v>5937</v>
      </c>
      <c r="I1242" t="s">
        <v>5941</v>
      </c>
      <c r="J1242" s="3"/>
    </row>
    <row r="1243" spans="1:10">
      <c r="A1243" t="s">
        <v>5942</v>
      </c>
      <c r="B1243" t="s">
        <v>5943</v>
      </c>
      <c r="C1243" t="s">
        <v>5944</v>
      </c>
      <c r="D1243" t="s">
        <v>5945</v>
      </c>
      <c r="E1243" s="2">
        <f t="shared" si="21"/>
        <v>371</v>
      </c>
      <c r="F1243" t="s">
        <v>13</v>
      </c>
      <c r="G1243" t="s">
        <v>5942</v>
      </c>
      <c r="I1243" t="s">
        <v>5946</v>
      </c>
      <c r="J1243" s="3"/>
    </row>
    <row r="1244" spans="1:10">
      <c r="A1244" t="s">
        <v>5947</v>
      </c>
      <c r="B1244" t="s">
        <v>5948</v>
      </c>
      <c r="C1244" t="s">
        <v>5949</v>
      </c>
      <c r="D1244" t="s">
        <v>5950</v>
      </c>
      <c r="E1244" s="2">
        <f t="shared" si="21"/>
        <v>536</v>
      </c>
      <c r="F1244" t="s">
        <v>13</v>
      </c>
      <c r="G1244" t="s">
        <v>5947</v>
      </c>
      <c r="I1244" t="s">
        <v>796</v>
      </c>
      <c r="J1244" s="3"/>
    </row>
    <row r="1245" spans="1:10">
      <c r="A1245" t="s">
        <v>5951</v>
      </c>
      <c r="B1245" t="s">
        <v>5952</v>
      </c>
      <c r="C1245" t="s">
        <v>5953</v>
      </c>
      <c r="D1245" t="s">
        <v>5954</v>
      </c>
      <c r="E1245" s="2">
        <f t="shared" si="21"/>
        <v>331</v>
      </c>
      <c r="F1245" t="s">
        <v>13</v>
      </c>
      <c r="G1245" t="s">
        <v>5951</v>
      </c>
      <c r="I1245" t="s">
        <v>1210</v>
      </c>
      <c r="J1245" s="3"/>
    </row>
    <row r="1246" spans="1:10">
      <c r="A1246" t="s">
        <v>5955</v>
      </c>
      <c r="B1246" t="s">
        <v>5956</v>
      </c>
      <c r="C1246" t="s">
        <v>5957</v>
      </c>
      <c r="D1246" t="s">
        <v>5958</v>
      </c>
      <c r="E1246" s="2">
        <f t="shared" si="21"/>
        <v>438</v>
      </c>
      <c r="F1246" t="s">
        <v>13</v>
      </c>
      <c r="G1246" t="s">
        <v>5955</v>
      </c>
      <c r="I1246" t="s">
        <v>991</v>
      </c>
      <c r="J1246" s="3"/>
    </row>
    <row r="1247" spans="1:10">
      <c r="A1247" t="s">
        <v>5959</v>
      </c>
      <c r="B1247" t="s">
        <v>5960</v>
      </c>
      <c r="C1247" t="s">
        <v>5961</v>
      </c>
      <c r="D1247" t="s">
        <v>5962</v>
      </c>
      <c r="E1247" s="2">
        <f t="shared" si="21"/>
        <v>537</v>
      </c>
      <c r="F1247" t="s">
        <v>20</v>
      </c>
      <c r="G1247" t="s">
        <v>5959</v>
      </c>
      <c r="I1247" t="s">
        <v>2040</v>
      </c>
      <c r="J1247" s="3"/>
    </row>
    <row r="1248" spans="1:10">
      <c r="A1248" t="s">
        <v>5963</v>
      </c>
      <c r="B1248" t="s">
        <v>5964</v>
      </c>
      <c r="C1248" t="s">
        <v>5965</v>
      </c>
      <c r="D1248" t="s">
        <v>5966</v>
      </c>
      <c r="E1248" s="2">
        <f t="shared" si="21"/>
        <v>551</v>
      </c>
      <c r="F1248" t="s">
        <v>20</v>
      </c>
      <c r="G1248" t="s">
        <v>5963</v>
      </c>
      <c r="I1248" t="s">
        <v>3809</v>
      </c>
      <c r="J1248" s="3"/>
    </row>
    <row r="1249" spans="1:10">
      <c r="A1249" t="s">
        <v>5967</v>
      </c>
      <c r="B1249" t="s">
        <v>5968</v>
      </c>
      <c r="C1249" t="s">
        <v>5969</v>
      </c>
      <c r="D1249" t="s">
        <v>5970</v>
      </c>
      <c r="E1249" s="2">
        <f t="shared" si="21"/>
        <v>908</v>
      </c>
      <c r="F1249" t="s">
        <v>20</v>
      </c>
      <c r="G1249" t="s">
        <v>5967</v>
      </c>
      <c r="I1249" t="s">
        <v>65</v>
      </c>
      <c r="J1249" s="3"/>
    </row>
    <row r="1250" spans="1:10">
      <c r="A1250" t="s">
        <v>5971</v>
      </c>
      <c r="B1250" t="s">
        <v>5972</v>
      </c>
      <c r="C1250" t="s">
        <v>5973</v>
      </c>
      <c r="D1250" t="s">
        <v>5974</v>
      </c>
      <c r="E1250" s="2" t="e">
        <f t="shared" si="21"/>
        <v>#VALUE!</v>
      </c>
      <c r="F1250" t="s">
        <v>4246</v>
      </c>
      <c r="G1250" t="s">
        <v>5971</v>
      </c>
      <c r="I1250" t="s">
        <v>5975</v>
      </c>
      <c r="J1250" s="3"/>
    </row>
    <row r="1251" spans="1:10">
      <c r="A1251" t="s">
        <v>5976</v>
      </c>
      <c r="B1251" t="s">
        <v>5977</v>
      </c>
      <c r="C1251" t="s">
        <v>5978</v>
      </c>
      <c r="D1251" t="s">
        <v>5979</v>
      </c>
      <c r="E1251" s="2">
        <f t="shared" si="21"/>
        <v>372</v>
      </c>
      <c r="F1251" t="s">
        <v>20</v>
      </c>
      <c r="G1251" t="s">
        <v>5976</v>
      </c>
      <c r="I1251" t="s">
        <v>3009</v>
      </c>
      <c r="J1251" s="3"/>
    </row>
    <row r="1252" spans="1:10">
      <c r="A1252" t="s">
        <v>5980</v>
      </c>
      <c r="B1252" t="s">
        <v>5981</v>
      </c>
      <c r="C1252" t="s">
        <v>5982</v>
      </c>
      <c r="D1252" t="s">
        <v>5983</v>
      </c>
      <c r="E1252" s="2">
        <f t="shared" si="21"/>
        <v>342</v>
      </c>
      <c r="F1252" t="s">
        <v>13</v>
      </c>
      <c r="G1252" t="s">
        <v>5984</v>
      </c>
      <c r="H1252" t="s">
        <v>2105</v>
      </c>
      <c r="I1252" t="s">
        <v>5985</v>
      </c>
      <c r="J1252" s="3"/>
    </row>
    <row r="1253" spans="1:10">
      <c r="A1253" t="s">
        <v>5986</v>
      </c>
      <c r="B1253" t="s">
        <v>5987</v>
      </c>
      <c r="C1253" t="s">
        <v>5988</v>
      </c>
      <c r="D1253" t="s">
        <v>5989</v>
      </c>
      <c r="E1253" s="2">
        <f t="shared" si="21"/>
        <v>481</v>
      </c>
      <c r="F1253" t="s">
        <v>13</v>
      </c>
      <c r="G1253" t="s">
        <v>5986</v>
      </c>
      <c r="I1253" t="s">
        <v>4144</v>
      </c>
      <c r="J1253" s="3"/>
    </row>
    <row r="1254" spans="1:10">
      <c r="A1254" t="s">
        <v>5990</v>
      </c>
      <c r="B1254" t="s">
        <v>5991</v>
      </c>
      <c r="C1254" t="s">
        <v>5992</v>
      </c>
      <c r="D1254" t="s">
        <v>5993</v>
      </c>
      <c r="E1254" s="2">
        <f t="shared" si="21"/>
        <v>454</v>
      </c>
      <c r="F1254" t="s">
        <v>13</v>
      </c>
      <c r="G1254" t="s">
        <v>5990</v>
      </c>
      <c r="I1254" t="s">
        <v>5994</v>
      </c>
      <c r="J1254" s="3"/>
    </row>
    <row r="1255" spans="1:10">
      <c r="A1255" t="s">
        <v>5995</v>
      </c>
      <c r="B1255" t="s">
        <v>5996</v>
      </c>
      <c r="C1255" t="s">
        <v>5997</v>
      </c>
      <c r="D1255" t="s">
        <v>5998</v>
      </c>
      <c r="E1255" s="2">
        <f t="shared" si="21"/>
        <v>708</v>
      </c>
      <c r="F1255" t="s">
        <v>13</v>
      </c>
      <c r="G1255" t="s">
        <v>5995</v>
      </c>
      <c r="I1255" t="s">
        <v>5999</v>
      </c>
      <c r="J1255" s="3"/>
    </row>
    <row r="1256" spans="1:10">
      <c r="A1256" t="s">
        <v>6000</v>
      </c>
      <c r="B1256" t="s">
        <v>6001</v>
      </c>
      <c r="C1256" t="s">
        <v>6002</v>
      </c>
      <c r="D1256" t="s">
        <v>6003</v>
      </c>
      <c r="E1256" s="2">
        <f t="shared" ref="E1256:E1319" si="22">((D1256-C1256)+1)/3-1</f>
        <v>624</v>
      </c>
      <c r="F1256" t="s">
        <v>20</v>
      </c>
      <c r="G1256" t="s">
        <v>6000</v>
      </c>
      <c r="I1256" t="s">
        <v>1887</v>
      </c>
      <c r="J1256" s="3"/>
    </row>
    <row r="1257" spans="1:10">
      <c r="A1257" t="s">
        <v>6004</v>
      </c>
      <c r="B1257" t="s">
        <v>6005</v>
      </c>
      <c r="C1257" t="s">
        <v>6006</v>
      </c>
      <c r="D1257" t="s">
        <v>6007</v>
      </c>
      <c r="E1257" s="2">
        <f t="shared" si="22"/>
        <v>70</v>
      </c>
      <c r="F1257" t="s">
        <v>20</v>
      </c>
      <c r="G1257" t="s">
        <v>6004</v>
      </c>
      <c r="I1257" t="s">
        <v>6008</v>
      </c>
      <c r="J1257" s="3"/>
    </row>
    <row r="1258" spans="1:10">
      <c r="A1258" t="s">
        <v>6009</v>
      </c>
      <c r="B1258" t="s">
        <v>6010</v>
      </c>
      <c r="C1258" t="s">
        <v>6011</v>
      </c>
      <c r="D1258" t="s">
        <v>6012</v>
      </c>
      <c r="E1258" s="2">
        <f t="shared" si="22"/>
        <v>215</v>
      </c>
      <c r="F1258" t="s">
        <v>20</v>
      </c>
      <c r="G1258" t="s">
        <v>6009</v>
      </c>
      <c r="I1258" t="s">
        <v>6013</v>
      </c>
      <c r="J1258" s="3"/>
    </row>
    <row r="1259" spans="1:10">
      <c r="A1259" t="s">
        <v>6014</v>
      </c>
      <c r="B1259" t="s">
        <v>6015</v>
      </c>
      <c r="C1259" t="s">
        <v>6016</v>
      </c>
      <c r="D1259" t="s">
        <v>6017</v>
      </c>
      <c r="E1259" s="2">
        <f t="shared" si="22"/>
        <v>215</v>
      </c>
      <c r="F1259" t="s">
        <v>20</v>
      </c>
      <c r="G1259" t="s">
        <v>6014</v>
      </c>
      <c r="I1259" t="s">
        <v>6013</v>
      </c>
      <c r="J1259" s="3"/>
    </row>
    <row r="1260" spans="1:10">
      <c r="A1260" t="s">
        <v>6018</v>
      </c>
      <c r="B1260" t="s">
        <v>6019</v>
      </c>
      <c r="C1260" t="s">
        <v>6020</v>
      </c>
      <c r="D1260" t="s">
        <v>6021</v>
      </c>
      <c r="E1260" s="2">
        <f t="shared" si="22"/>
        <v>276</v>
      </c>
      <c r="F1260" t="s">
        <v>20</v>
      </c>
      <c r="G1260" t="s">
        <v>6018</v>
      </c>
      <c r="I1260" t="s">
        <v>6022</v>
      </c>
      <c r="J1260" s="3"/>
    </row>
    <row r="1261" spans="1:10">
      <c r="A1261" t="s">
        <v>6023</v>
      </c>
      <c r="B1261" t="s">
        <v>6024</v>
      </c>
      <c r="C1261" t="s">
        <v>6025</v>
      </c>
      <c r="D1261" t="s">
        <v>6026</v>
      </c>
      <c r="E1261" s="2">
        <f t="shared" si="22"/>
        <v>99</v>
      </c>
      <c r="F1261" t="s">
        <v>20</v>
      </c>
      <c r="G1261" t="s">
        <v>6023</v>
      </c>
      <c r="I1261" t="s">
        <v>65</v>
      </c>
      <c r="J1261" s="3"/>
    </row>
    <row r="1262" spans="1:10">
      <c r="A1262" t="s">
        <v>6027</v>
      </c>
      <c r="B1262" t="s">
        <v>6028</v>
      </c>
      <c r="C1262" t="s">
        <v>6029</v>
      </c>
      <c r="D1262" t="s">
        <v>6030</v>
      </c>
      <c r="E1262" s="2">
        <f t="shared" si="22"/>
        <v>139</v>
      </c>
      <c r="F1262" t="s">
        <v>20</v>
      </c>
      <c r="G1262" t="s">
        <v>6027</v>
      </c>
      <c r="I1262" t="s">
        <v>5599</v>
      </c>
      <c r="J1262" s="3"/>
    </row>
    <row r="1263" spans="1:10">
      <c r="A1263" t="s">
        <v>6031</v>
      </c>
      <c r="B1263" t="s">
        <v>6032</v>
      </c>
      <c r="C1263" t="s">
        <v>6033</v>
      </c>
      <c r="D1263" t="s">
        <v>6034</v>
      </c>
      <c r="E1263" s="2">
        <f t="shared" si="22"/>
        <v>306</v>
      </c>
      <c r="F1263" t="s">
        <v>20</v>
      </c>
      <c r="G1263" t="s">
        <v>6031</v>
      </c>
      <c r="H1263" t="s">
        <v>6035</v>
      </c>
      <c r="I1263" t="s">
        <v>6036</v>
      </c>
      <c r="J1263" s="3"/>
    </row>
    <row r="1264" spans="1:10">
      <c r="A1264" t="s">
        <v>6037</v>
      </c>
      <c r="B1264" t="s">
        <v>6038</v>
      </c>
      <c r="C1264" t="s">
        <v>6039</v>
      </c>
      <c r="D1264" t="s">
        <v>6040</v>
      </c>
      <c r="E1264" s="2">
        <f t="shared" si="22"/>
        <v>204</v>
      </c>
      <c r="F1264" t="s">
        <v>20</v>
      </c>
      <c r="G1264" t="s">
        <v>6037</v>
      </c>
      <c r="I1264" t="s">
        <v>6041</v>
      </c>
      <c r="J1264" s="3"/>
    </row>
    <row r="1265" spans="1:10">
      <c r="A1265" t="s">
        <v>6042</v>
      </c>
      <c r="B1265" t="s">
        <v>6043</v>
      </c>
      <c r="C1265" t="s">
        <v>6044</v>
      </c>
      <c r="D1265" t="s">
        <v>6045</v>
      </c>
      <c r="E1265" s="2">
        <f t="shared" si="22"/>
        <v>876</v>
      </c>
      <c r="F1265" t="s">
        <v>20</v>
      </c>
      <c r="G1265" t="s">
        <v>6042</v>
      </c>
      <c r="H1265" t="s">
        <v>6046</v>
      </c>
      <c r="I1265" t="s">
        <v>6047</v>
      </c>
      <c r="J1265" s="3"/>
    </row>
    <row r="1266" spans="1:10">
      <c r="A1266" t="s">
        <v>6048</v>
      </c>
      <c r="C1266" t="s">
        <v>6049</v>
      </c>
      <c r="D1266" t="s">
        <v>6050</v>
      </c>
      <c r="E1266" s="2">
        <f t="shared" si="22"/>
        <v>67</v>
      </c>
      <c r="F1266" t="s">
        <v>20</v>
      </c>
      <c r="G1266" t="s">
        <v>6048</v>
      </c>
      <c r="I1266" t="s">
        <v>3393</v>
      </c>
      <c r="J1266" s="3"/>
    </row>
    <row r="1267" spans="1:10">
      <c r="A1267" t="s">
        <v>6051</v>
      </c>
      <c r="B1267" t="s">
        <v>6052</v>
      </c>
      <c r="C1267" t="s">
        <v>6053</v>
      </c>
      <c r="D1267" t="s">
        <v>6054</v>
      </c>
      <c r="E1267" s="2">
        <f t="shared" si="22"/>
        <v>432</v>
      </c>
      <c r="F1267" t="s">
        <v>13</v>
      </c>
      <c r="G1267" t="s">
        <v>6051</v>
      </c>
      <c r="I1267" t="s">
        <v>604</v>
      </c>
      <c r="J1267" s="3"/>
    </row>
    <row r="1268" spans="1:10">
      <c r="A1268" t="s">
        <v>6055</v>
      </c>
      <c r="B1268" t="s">
        <v>6056</v>
      </c>
      <c r="C1268" t="s">
        <v>6057</v>
      </c>
      <c r="D1268" t="s">
        <v>6058</v>
      </c>
      <c r="E1268" s="2">
        <f t="shared" si="22"/>
        <v>165</v>
      </c>
      <c r="F1268" t="s">
        <v>20</v>
      </c>
      <c r="G1268" t="s">
        <v>6055</v>
      </c>
      <c r="I1268" t="s">
        <v>65</v>
      </c>
      <c r="J1268" s="3"/>
    </row>
    <row r="1269" spans="1:10">
      <c r="A1269" t="s">
        <v>6059</v>
      </c>
      <c r="B1269" t="s">
        <v>6060</v>
      </c>
      <c r="C1269" t="s">
        <v>6061</v>
      </c>
      <c r="D1269" t="s">
        <v>6062</v>
      </c>
      <c r="E1269" s="2">
        <f t="shared" si="22"/>
        <v>215</v>
      </c>
      <c r="F1269" t="s">
        <v>20</v>
      </c>
      <c r="G1269" t="s">
        <v>6059</v>
      </c>
      <c r="I1269" t="s">
        <v>278</v>
      </c>
      <c r="J1269" s="3"/>
    </row>
    <row r="1270" spans="1:10">
      <c r="A1270" t="s">
        <v>6063</v>
      </c>
      <c r="B1270" t="s">
        <v>6064</v>
      </c>
      <c r="C1270" t="s">
        <v>6065</v>
      </c>
      <c r="D1270" t="s">
        <v>6066</v>
      </c>
      <c r="E1270" s="2">
        <f t="shared" si="22"/>
        <v>82</v>
      </c>
      <c r="F1270" t="s">
        <v>13</v>
      </c>
      <c r="G1270" t="s">
        <v>6063</v>
      </c>
      <c r="I1270" t="s">
        <v>65</v>
      </c>
      <c r="J1270" s="3"/>
    </row>
    <row r="1271" spans="1:10">
      <c r="A1271" t="s">
        <v>6067</v>
      </c>
      <c r="B1271" t="s">
        <v>6068</v>
      </c>
      <c r="C1271" t="s">
        <v>6069</v>
      </c>
      <c r="D1271" t="s">
        <v>6070</v>
      </c>
      <c r="E1271" s="2">
        <f t="shared" si="22"/>
        <v>72</v>
      </c>
      <c r="F1271" t="s">
        <v>13</v>
      </c>
      <c r="G1271" t="s">
        <v>6067</v>
      </c>
      <c r="I1271" t="s">
        <v>6071</v>
      </c>
      <c r="J1271" s="3"/>
    </row>
    <row r="1272" spans="1:10">
      <c r="A1272" t="s">
        <v>6072</v>
      </c>
      <c r="B1272" t="s">
        <v>6073</v>
      </c>
      <c r="C1272" t="s">
        <v>6074</v>
      </c>
      <c r="D1272" t="s">
        <v>6075</v>
      </c>
      <c r="E1272" s="2">
        <f t="shared" si="22"/>
        <v>159</v>
      </c>
      <c r="F1272" t="s">
        <v>13</v>
      </c>
      <c r="G1272" t="s">
        <v>6076</v>
      </c>
      <c r="I1272" t="s">
        <v>6077</v>
      </c>
      <c r="J1272" s="3"/>
    </row>
    <row r="1273" spans="1:10">
      <c r="A1273" t="s">
        <v>6078</v>
      </c>
      <c r="B1273" t="s">
        <v>6079</v>
      </c>
      <c r="C1273" t="s">
        <v>6080</v>
      </c>
      <c r="D1273" t="s">
        <v>6081</v>
      </c>
      <c r="E1273" s="2">
        <f t="shared" si="22"/>
        <v>115</v>
      </c>
      <c r="F1273" t="s">
        <v>13</v>
      </c>
      <c r="G1273" t="s">
        <v>6078</v>
      </c>
      <c r="I1273" t="s">
        <v>92</v>
      </c>
      <c r="J1273" s="3"/>
    </row>
    <row r="1274" spans="1:10">
      <c r="A1274" t="s">
        <v>6082</v>
      </c>
      <c r="B1274" t="s">
        <v>6083</v>
      </c>
      <c r="C1274" t="s">
        <v>6084</v>
      </c>
      <c r="D1274" t="s">
        <v>6085</v>
      </c>
      <c r="E1274" s="2">
        <f t="shared" si="22"/>
        <v>221</v>
      </c>
      <c r="F1274" t="s">
        <v>13</v>
      </c>
      <c r="G1274" t="s">
        <v>6082</v>
      </c>
      <c r="I1274" t="s">
        <v>6086</v>
      </c>
      <c r="J1274" s="3"/>
    </row>
    <row r="1275" spans="1:10">
      <c r="A1275" t="s">
        <v>6087</v>
      </c>
      <c r="B1275" t="s">
        <v>6088</v>
      </c>
      <c r="C1275" t="s">
        <v>6089</v>
      </c>
      <c r="D1275" t="s">
        <v>6090</v>
      </c>
      <c r="E1275" s="2">
        <f t="shared" si="22"/>
        <v>394</v>
      </c>
      <c r="F1275" t="s">
        <v>13</v>
      </c>
      <c r="G1275" t="s">
        <v>6087</v>
      </c>
      <c r="I1275" t="s">
        <v>65</v>
      </c>
      <c r="J1275" s="3"/>
    </row>
    <row r="1276" spans="1:10">
      <c r="A1276" t="s">
        <v>6091</v>
      </c>
      <c r="B1276" t="s">
        <v>6092</v>
      </c>
      <c r="C1276" t="s">
        <v>6093</v>
      </c>
      <c r="D1276" t="s">
        <v>6094</v>
      </c>
      <c r="E1276" s="2">
        <f t="shared" si="22"/>
        <v>227</v>
      </c>
      <c r="F1276" t="s">
        <v>20</v>
      </c>
      <c r="G1276" t="s">
        <v>6091</v>
      </c>
      <c r="I1276" t="s">
        <v>100</v>
      </c>
      <c r="J1276" s="3"/>
    </row>
    <row r="1277" spans="1:10">
      <c r="A1277" t="s">
        <v>6095</v>
      </c>
      <c r="B1277" t="s">
        <v>6096</v>
      </c>
      <c r="C1277" t="s">
        <v>6097</v>
      </c>
      <c r="D1277" t="s">
        <v>6098</v>
      </c>
      <c r="E1277" s="2">
        <f t="shared" si="22"/>
        <v>512</v>
      </c>
      <c r="F1277" t="s">
        <v>20</v>
      </c>
      <c r="G1277" t="s">
        <v>6095</v>
      </c>
      <c r="I1277" t="s">
        <v>105</v>
      </c>
      <c r="J1277" s="3"/>
    </row>
    <row r="1278" spans="1:10">
      <c r="A1278" t="s">
        <v>6099</v>
      </c>
      <c r="B1278" t="s">
        <v>6100</v>
      </c>
      <c r="C1278" t="s">
        <v>6101</v>
      </c>
      <c r="D1278" t="s">
        <v>6102</v>
      </c>
      <c r="E1278" s="2">
        <f t="shared" si="22"/>
        <v>690</v>
      </c>
      <c r="F1278" t="s">
        <v>13</v>
      </c>
      <c r="G1278" t="s">
        <v>6099</v>
      </c>
      <c r="I1278" t="s">
        <v>6103</v>
      </c>
      <c r="J1278" s="3"/>
    </row>
    <row r="1279" spans="1:10">
      <c r="A1279" t="s">
        <v>6104</v>
      </c>
      <c r="B1279" t="s">
        <v>6105</v>
      </c>
      <c r="C1279" t="s">
        <v>6106</v>
      </c>
      <c r="D1279" t="s">
        <v>6107</v>
      </c>
      <c r="E1279" s="2">
        <f t="shared" si="22"/>
        <v>142</v>
      </c>
      <c r="F1279" t="s">
        <v>20</v>
      </c>
      <c r="G1279" t="s">
        <v>6104</v>
      </c>
      <c r="I1279" t="s">
        <v>6108</v>
      </c>
      <c r="J1279" s="3"/>
    </row>
    <row r="1280" spans="1:10">
      <c r="A1280" t="s">
        <v>6109</v>
      </c>
      <c r="B1280" t="s">
        <v>6110</v>
      </c>
      <c r="C1280" t="s">
        <v>6111</v>
      </c>
      <c r="D1280" t="s">
        <v>6112</v>
      </c>
      <c r="E1280" s="2">
        <f t="shared" si="22"/>
        <v>334</v>
      </c>
      <c r="F1280" t="s">
        <v>20</v>
      </c>
      <c r="G1280" t="s">
        <v>6109</v>
      </c>
      <c r="I1280" t="s">
        <v>6113</v>
      </c>
      <c r="J1280" s="3"/>
    </row>
    <row r="1281" spans="1:10">
      <c r="A1281" t="s">
        <v>6114</v>
      </c>
      <c r="B1281" t="s">
        <v>6115</v>
      </c>
      <c r="C1281" t="s">
        <v>6116</v>
      </c>
      <c r="D1281" t="s">
        <v>6117</v>
      </c>
      <c r="E1281" s="2">
        <f t="shared" si="22"/>
        <v>585</v>
      </c>
      <c r="F1281" t="s">
        <v>20</v>
      </c>
      <c r="G1281" t="s">
        <v>6114</v>
      </c>
      <c r="I1281" t="s">
        <v>6118</v>
      </c>
      <c r="J1281" s="3"/>
    </row>
    <row r="1282" spans="1:10">
      <c r="A1282" t="s">
        <v>6119</v>
      </c>
      <c r="B1282" t="s">
        <v>6120</v>
      </c>
      <c r="C1282" t="s">
        <v>6121</v>
      </c>
      <c r="D1282" t="s">
        <v>6122</v>
      </c>
      <c r="E1282" s="2">
        <f t="shared" si="22"/>
        <v>302</v>
      </c>
      <c r="F1282" t="s">
        <v>13</v>
      </c>
      <c r="G1282" t="s">
        <v>6119</v>
      </c>
      <c r="I1282" t="s">
        <v>6123</v>
      </c>
      <c r="J1282" s="3"/>
    </row>
    <row r="1283" spans="1:10">
      <c r="A1283" t="s">
        <v>6124</v>
      </c>
      <c r="B1283" t="s">
        <v>6125</v>
      </c>
      <c r="C1283" t="s">
        <v>6126</v>
      </c>
      <c r="D1283" t="s">
        <v>6127</v>
      </c>
      <c r="E1283" s="2">
        <f t="shared" si="22"/>
        <v>354</v>
      </c>
      <c r="F1283" t="s">
        <v>13</v>
      </c>
      <c r="G1283" t="s">
        <v>6128</v>
      </c>
      <c r="H1283" t="s">
        <v>6129</v>
      </c>
      <c r="I1283" t="s">
        <v>6130</v>
      </c>
      <c r="J1283" s="3"/>
    </row>
    <row r="1284" spans="1:10">
      <c r="A1284" t="s">
        <v>6131</v>
      </c>
      <c r="B1284" t="s">
        <v>6132</v>
      </c>
      <c r="C1284" t="s">
        <v>6133</v>
      </c>
      <c r="D1284" t="s">
        <v>6134</v>
      </c>
      <c r="E1284" s="2">
        <f t="shared" si="22"/>
        <v>416</v>
      </c>
      <c r="F1284" t="s">
        <v>20</v>
      </c>
      <c r="G1284" t="s">
        <v>6131</v>
      </c>
      <c r="I1284" t="s">
        <v>2040</v>
      </c>
      <c r="J1284" s="3"/>
    </row>
    <row r="1285" spans="1:10">
      <c r="A1285" t="s">
        <v>6135</v>
      </c>
      <c r="B1285" t="s">
        <v>6136</v>
      </c>
      <c r="C1285" t="s">
        <v>6137</v>
      </c>
      <c r="D1285" t="s">
        <v>6138</v>
      </c>
      <c r="E1285" s="2">
        <f t="shared" si="22"/>
        <v>521</v>
      </c>
      <c r="F1285" t="s">
        <v>20</v>
      </c>
      <c r="G1285" t="s">
        <v>6135</v>
      </c>
      <c r="I1285" t="s">
        <v>196</v>
      </c>
      <c r="J1285" s="3"/>
    </row>
    <row r="1286" spans="1:10">
      <c r="A1286" t="s">
        <v>6139</v>
      </c>
      <c r="C1286" t="s">
        <v>6140</v>
      </c>
      <c r="D1286" t="s">
        <v>6141</v>
      </c>
      <c r="E1286" s="2">
        <f t="shared" si="22"/>
        <v>116</v>
      </c>
      <c r="F1286" t="s">
        <v>20</v>
      </c>
      <c r="G1286" t="s">
        <v>201</v>
      </c>
      <c r="I1286" t="s">
        <v>202</v>
      </c>
      <c r="J1286" s="3"/>
    </row>
    <row r="1287" spans="1:10">
      <c r="A1287" t="s">
        <v>6142</v>
      </c>
      <c r="B1287" t="s">
        <v>6143</v>
      </c>
      <c r="C1287" t="s">
        <v>6144</v>
      </c>
      <c r="D1287" t="s">
        <v>6145</v>
      </c>
      <c r="E1287" s="2">
        <f t="shared" si="22"/>
        <v>134</v>
      </c>
      <c r="F1287" t="s">
        <v>20</v>
      </c>
      <c r="G1287" t="s">
        <v>6142</v>
      </c>
      <c r="I1287" t="s">
        <v>65</v>
      </c>
      <c r="J1287" s="3"/>
    </row>
    <row r="1288" spans="1:10">
      <c r="A1288" t="s">
        <v>6146</v>
      </c>
      <c r="B1288" t="s">
        <v>6147</v>
      </c>
      <c r="C1288" t="s">
        <v>6148</v>
      </c>
      <c r="D1288" t="s">
        <v>6149</v>
      </c>
      <c r="E1288" s="2">
        <f t="shared" si="22"/>
        <v>102</v>
      </c>
      <c r="F1288" t="s">
        <v>20</v>
      </c>
      <c r="G1288" t="s">
        <v>6146</v>
      </c>
      <c r="I1288" t="s">
        <v>278</v>
      </c>
      <c r="J1288" s="3"/>
    </row>
    <row r="1289" spans="1:10">
      <c r="A1289" t="s">
        <v>6150</v>
      </c>
      <c r="B1289" t="s">
        <v>6151</v>
      </c>
      <c r="C1289" t="s">
        <v>6152</v>
      </c>
      <c r="D1289" t="s">
        <v>6153</v>
      </c>
      <c r="E1289" s="2">
        <f t="shared" si="22"/>
        <v>242</v>
      </c>
      <c r="F1289" t="s">
        <v>20</v>
      </c>
      <c r="G1289" t="s">
        <v>6150</v>
      </c>
      <c r="I1289" t="s">
        <v>65</v>
      </c>
      <c r="J1289" s="3"/>
    </row>
    <row r="1290" spans="1:10">
      <c r="A1290" t="s">
        <v>6154</v>
      </c>
      <c r="B1290" t="s">
        <v>6155</v>
      </c>
      <c r="C1290" t="s">
        <v>6156</v>
      </c>
      <c r="D1290" t="s">
        <v>6157</v>
      </c>
      <c r="E1290" s="2">
        <f t="shared" si="22"/>
        <v>147</v>
      </c>
      <c r="F1290" t="s">
        <v>13</v>
      </c>
      <c r="G1290" t="s">
        <v>6154</v>
      </c>
      <c r="I1290" t="s">
        <v>65</v>
      </c>
      <c r="J1290" s="3"/>
    </row>
    <row r="1291" spans="1:10">
      <c r="A1291" t="s">
        <v>6158</v>
      </c>
      <c r="B1291" t="s">
        <v>6159</v>
      </c>
      <c r="C1291" t="s">
        <v>6160</v>
      </c>
      <c r="D1291" t="s">
        <v>6161</v>
      </c>
      <c r="E1291" s="2">
        <f t="shared" si="22"/>
        <v>104</v>
      </c>
      <c r="F1291" t="s">
        <v>20</v>
      </c>
      <c r="G1291" t="s">
        <v>6158</v>
      </c>
      <c r="I1291" t="s">
        <v>6162</v>
      </c>
      <c r="J1291" s="3"/>
    </row>
    <row r="1292" spans="1:10">
      <c r="A1292" t="s">
        <v>6163</v>
      </c>
      <c r="B1292" t="s">
        <v>6164</v>
      </c>
      <c r="C1292" t="s">
        <v>6165</v>
      </c>
      <c r="D1292" t="s">
        <v>6166</v>
      </c>
      <c r="E1292" s="2">
        <f t="shared" si="22"/>
        <v>152</v>
      </c>
      <c r="F1292" t="s">
        <v>20</v>
      </c>
      <c r="G1292" t="s">
        <v>6163</v>
      </c>
      <c r="I1292" t="s">
        <v>6167</v>
      </c>
      <c r="J1292" s="3"/>
    </row>
    <row r="1293" spans="1:10">
      <c r="A1293" t="s">
        <v>6168</v>
      </c>
      <c r="B1293" t="s">
        <v>6169</v>
      </c>
      <c r="C1293" t="s">
        <v>6170</v>
      </c>
      <c r="D1293" t="s">
        <v>6171</v>
      </c>
      <c r="E1293" s="2">
        <f t="shared" si="22"/>
        <v>127</v>
      </c>
      <c r="F1293" t="s">
        <v>20</v>
      </c>
      <c r="G1293" t="s">
        <v>6168</v>
      </c>
      <c r="I1293" t="s">
        <v>65</v>
      </c>
      <c r="J1293" s="3"/>
    </row>
    <row r="1294" spans="1:10">
      <c r="A1294" t="s">
        <v>6172</v>
      </c>
      <c r="B1294" t="s">
        <v>6173</v>
      </c>
      <c r="C1294" t="s">
        <v>6174</v>
      </c>
      <c r="D1294" t="s">
        <v>6175</v>
      </c>
      <c r="E1294" s="2">
        <f t="shared" si="22"/>
        <v>428</v>
      </c>
      <c r="F1294" t="s">
        <v>20</v>
      </c>
      <c r="G1294" t="s">
        <v>6172</v>
      </c>
      <c r="I1294" t="s">
        <v>6176</v>
      </c>
      <c r="J1294" s="3"/>
    </row>
    <row r="1295" spans="1:10">
      <c r="A1295" t="s">
        <v>6177</v>
      </c>
      <c r="B1295" t="s">
        <v>6178</v>
      </c>
      <c r="C1295" t="s">
        <v>6179</v>
      </c>
      <c r="D1295" t="s">
        <v>6180</v>
      </c>
      <c r="E1295" s="2">
        <f t="shared" si="22"/>
        <v>174</v>
      </c>
      <c r="F1295" t="s">
        <v>13</v>
      </c>
      <c r="G1295" t="s">
        <v>6177</v>
      </c>
      <c r="I1295" t="s">
        <v>1617</v>
      </c>
      <c r="J1295" s="3"/>
    </row>
    <row r="1296" spans="1:10">
      <c r="A1296" t="s">
        <v>6181</v>
      </c>
      <c r="B1296" t="s">
        <v>6182</v>
      </c>
      <c r="C1296" t="s">
        <v>6183</v>
      </c>
      <c r="D1296" t="s">
        <v>6184</v>
      </c>
      <c r="E1296" s="2">
        <f t="shared" si="22"/>
        <v>967</v>
      </c>
      <c r="F1296" t="s">
        <v>13</v>
      </c>
      <c r="G1296" t="s">
        <v>6181</v>
      </c>
      <c r="I1296" t="s">
        <v>589</v>
      </c>
      <c r="J1296" s="3"/>
    </row>
    <row r="1297" spans="1:10">
      <c r="A1297" t="s">
        <v>6185</v>
      </c>
      <c r="B1297" t="s">
        <v>6186</v>
      </c>
      <c r="C1297" t="s">
        <v>6187</v>
      </c>
      <c r="D1297" t="s">
        <v>6188</v>
      </c>
      <c r="E1297" s="2">
        <f t="shared" si="22"/>
        <v>565</v>
      </c>
      <c r="F1297" t="s">
        <v>13</v>
      </c>
      <c r="G1297" t="s">
        <v>6185</v>
      </c>
      <c r="I1297" t="s">
        <v>134</v>
      </c>
      <c r="J1297" s="3"/>
    </row>
    <row r="1298" spans="1:10">
      <c r="A1298" t="s">
        <v>6189</v>
      </c>
      <c r="B1298" t="s">
        <v>6190</v>
      </c>
      <c r="C1298" t="s">
        <v>6191</v>
      </c>
      <c r="D1298" t="s">
        <v>6192</v>
      </c>
      <c r="E1298" s="2">
        <f t="shared" si="22"/>
        <v>812</v>
      </c>
      <c r="F1298" t="s">
        <v>13</v>
      </c>
      <c r="G1298" t="s">
        <v>6193</v>
      </c>
      <c r="H1298" t="s">
        <v>6194</v>
      </c>
      <c r="I1298" t="s">
        <v>6195</v>
      </c>
      <c r="J1298" s="3"/>
    </row>
    <row r="1299" spans="1:10">
      <c r="A1299" t="s">
        <v>6196</v>
      </c>
      <c r="B1299" t="s">
        <v>6197</v>
      </c>
      <c r="C1299" t="s">
        <v>6198</v>
      </c>
      <c r="D1299" t="s">
        <v>6199</v>
      </c>
      <c r="E1299" s="2">
        <f t="shared" si="22"/>
        <v>175</v>
      </c>
      <c r="F1299" t="s">
        <v>13</v>
      </c>
      <c r="G1299" t="s">
        <v>6196</v>
      </c>
      <c r="H1299" t="s">
        <v>6200</v>
      </c>
      <c r="I1299" t="s">
        <v>6201</v>
      </c>
      <c r="J1299" s="3"/>
    </row>
    <row r="1300" spans="1:10">
      <c r="A1300" t="s">
        <v>6202</v>
      </c>
      <c r="B1300" t="s">
        <v>6203</v>
      </c>
      <c r="C1300" t="s">
        <v>6204</v>
      </c>
      <c r="D1300" t="s">
        <v>6205</v>
      </c>
      <c r="E1300" s="2">
        <f t="shared" si="22"/>
        <v>630</v>
      </c>
      <c r="F1300" t="s">
        <v>13</v>
      </c>
      <c r="G1300" t="s">
        <v>6206</v>
      </c>
      <c r="H1300" t="s">
        <v>6207</v>
      </c>
      <c r="I1300" t="s">
        <v>6208</v>
      </c>
      <c r="J1300" s="3"/>
    </row>
    <row r="1301" spans="1:10">
      <c r="A1301" t="s">
        <v>6209</v>
      </c>
      <c r="B1301" t="s">
        <v>6210</v>
      </c>
      <c r="C1301" t="s">
        <v>6211</v>
      </c>
      <c r="D1301" t="s">
        <v>6212</v>
      </c>
      <c r="E1301" s="2">
        <f t="shared" si="22"/>
        <v>257</v>
      </c>
      <c r="F1301" t="s">
        <v>13</v>
      </c>
      <c r="G1301" t="s">
        <v>6213</v>
      </c>
      <c r="H1301" t="s">
        <v>6214</v>
      </c>
      <c r="I1301" t="s">
        <v>6215</v>
      </c>
      <c r="J1301" s="3"/>
    </row>
    <row r="1302" spans="1:10">
      <c r="A1302" t="s">
        <v>6216</v>
      </c>
      <c r="B1302" t="s">
        <v>6217</v>
      </c>
      <c r="C1302" t="s">
        <v>6218</v>
      </c>
      <c r="D1302" t="s">
        <v>6219</v>
      </c>
      <c r="E1302" s="2">
        <f t="shared" si="22"/>
        <v>169</v>
      </c>
      <c r="F1302" t="s">
        <v>13</v>
      </c>
      <c r="G1302" t="s">
        <v>6216</v>
      </c>
      <c r="I1302" t="s">
        <v>3577</v>
      </c>
      <c r="J1302" s="3"/>
    </row>
    <row r="1303" spans="1:10">
      <c r="A1303" t="s">
        <v>6220</v>
      </c>
      <c r="B1303" t="s">
        <v>6221</v>
      </c>
      <c r="C1303" t="s">
        <v>6222</v>
      </c>
      <c r="D1303" t="s">
        <v>6223</v>
      </c>
      <c r="E1303" s="2">
        <f t="shared" si="22"/>
        <v>159</v>
      </c>
      <c r="F1303" t="s">
        <v>13</v>
      </c>
      <c r="G1303" t="s">
        <v>6220</v>
      </c>
      <c r="I1303" t="s">
        <v>65</v>
      </c>
      <c r="J1303" s="3"/>
    </row>
    <row r="1304" spans="1:10">
      <c r="A1304" t="s">
        <v>6224</v>
      </c>
      <c r="B1304" t="s">
        <v>6225</v>
      </c>
      <c r="C1304" t="s">
        <v>6226</v>
      </c>
      <c r="D1304" t="s">
        <v>6227</v>
      </c>
      <c r="E1304" s="2">
        <f t="shared" si="22"/>
        <v>243</v>
      </c>
      <c r="F1304" t="s">
        <v>20</v>
      </c>
      <c r="G1304" t="s">
        <v>6224</v>
      </c>
      <c r="I1304" t="s">
        <v>5023</v>
      </c>
      <c r="J1304" s="3"/>
    </row>
    <row r="1305" spans="1:10">
      <c r="A1305" t="s">
        <v>6228</v>
      </c>
      <c r="B1305" t="s">
        <v>6229</v>
      </c>
      <c r="C1305" t="s">
        <v>6230</v>
      </c>
      <c r="D1305" t="s">
        <v>6231</v>
      </c>
      <c r="E1305" s="2">
        <f t="shared" si="22"/>
        <v>234</v>
      </c>
      <c r="F1305" t="s">
        <v>13</v>
      </c>
      <c r="G1305" t="s">
        <v>6228</v>
      </c>
      <c r="I1305" t="s">
        <v>6232</v>
      </c>
      <c r="J1305" s="3"/>
    </row>
    <row r="1306" spans="1:10">
      <c r="A1306" t="s">
        <v>6233</v>
      </c>
      <c r="B1306" t="s">
        <v>6234</v>
      </c>
      <c r="C1306" t="s">
        <v>6235</v>
      </c>
      <c r="D1306" t="s">
        <v>6236</v>
      </c>
      <c r="E1306" s="2">
        <f t="shared" si="22"/>
        <v>436</v>
      </c>
      <c r="F1306" t="s">
        <v>13</v>
      </c>
      <c r="G1306" t="s">
        <v>6233</v>
      </c>
      <c r="I1306" t="s">
        <v>6237</v>
      </c>
      <c r="J1306" s="3"/>
    </row>
    <row r="1307" spans="1:10">
      <c r="A1307" t="s">
        <v>6238</v>
      </c>
      <c r="B1307" t="s">
        <v>6239</v>
      </c>
      <c r="C1307" t="s">
        <v>6240</v>
      </c>
      <c r="D1307" t="s">
        <v>6241</v>
      </c>
      <c r="E1307" s="2">
        <f t="shared" si="22"/>
        <v>216</v>
      </c>
      <c r="F1307" t="s">
        <v>13</v>
      </c>
      <c r="G1307" t="s">
        <v>6238</v>
      </c>
      <c r="I1307" t="s">
        <v>6242</v>
      </c>
      <c r="J1307" s="3"/>
    </row>
    <row r="1308" spans="1:10">
      <c r="A1308" t="s">
        <v>6243</v>
      </c>
      <c r="B1308" t="s">
        <v>6244</v>
      </c>
      <c r="C1308" t="s">
        <v>6245</v>
      </c>
      <c r="D1308" t="s">
        <v>6246</v>
      </c>
      <c r="E1308" s="2">
        <f t="shared" si="22"/>
        <v>98</v>
      </c>
      <c r="F1308" t="s">
        <v>13</v>
      </c>
      <c r="G1308" t="s">
        <v>6243</v>
      </c>
      <c r="I1308" t="s">
        <v>642</v>
      </c>
      <c r="J1308" s="3"/>
    </row>
    <row r="1309" spans="1:10">
      <c r="A1309" t="s">
        <v>6247</v>
      </c>
      <c r="B1309" t="s">
        <v>6248</v>
      </c>
      <c r="C1309" t="s">
        <v>6249</v>
      </c>
      <c r="D1309" t="s">
        <v>6250</v>
      </c>
      <c r="E1309" s="2">
        <f t="shared" si="22"/>
        <v>166</v>
      </c>
      <c r="F1309" t="s">
        <v>13</v>
      </c>
      <c r="G1309" t="s">
        <v>6247</v>
      </c>
      <c r="I1309" t="s">
        <v>1068</v>
      </c>
      <c r="J1309" s="3"/>
    </row>
    <row r="1310" spans="1:10">
      <c r="A1310" t="s">
        <v>6251</v>
      </c>
      <c r="B1310" t="s">
        <v>6252</v>
      </c>
      <c r="C1310" t="s">
        <v>6253</v>
      </c>
      <c r="D1310" t="s">
        <v>6254</v>
      </c>
      <c r="E1310" s="2">
        <f t="shared" si="22"/>
        <v>828</v>
      </c>
      <c r="F1310" t="s">
        <v>13</v>
      </c>
      <c r="G1310" t="s">
        <v>6251</v>
      </c>
      <c r="I1310" t="s">
        <v>65</v>
      </c>
      <c r="J1310" s="3"/>
    </row>
    <row r="1311" spans="1:10">
      <c r="A1311" t="s">
        <v>6255</v>
      </c>
      <c r="C1311" t="s">
        <v>6256</v>
      </c>
      <c r="D1311" t="s">
        <v>6257</v>
      </c>
      <c r="E1311" s="2">
        <f t="shared" si="22"/>
        <v>53</v>
      </c>
      <c r="F1311" t="s">
        <v>13</v>
      </c>
      <c r="G1311" t="s">
        <v>6255</v>
      </c>
      <c r="I1311" t="s">
        <v>65</v>
      </c>
      <c r="J1311" s="3"/>
    </row>
    <row r="1312" spans="1:10">
      <c r="A1312" t="s">
        <v>6258</v>
      </c>
      <c r="B1312" t="s">
        <v>6259</v>
      </c>
      <c r="C1312" t="s">
        <v>6260</v>
      </c>
      <c r="D1312" t="s">
        <v>6261</v>
      </c>
      <c r="E1312" s="2">
        <f t="shared" si="22"/>
        <v>318</v>
      </c>
      <c r="F1312" t="s">
        <v>13</v>
      </c>
      <c r="G1312" t="s">
        <v>6258</v>
      </c>
      <c r="I1312" t="s">
        <v>65</v>
      </c>
      <c r="J1312" s="3"/>
    </row>
    <row r="1313" spans="1:10">
      <c r="A1313" t="s">
        <v>6262</v>
      </c>
      <c r="B1313" t="s">
        <v>6263</v>
      </c>
      <c r="C1313" t="s">
        <v>6264</v>
      </c>
      <c r="D1313" t="s">
        <v>6265</v>
      </c>
      <c r="E1313" s="2">
        <f t="shared" si="22"/>
        <v>356</v>
      </c>
      <c r="F1313" t="s">
        <v>13</v>
      </c>
      <c r="G1313" t="s">
        <v>6262</v>
      </c>
      <c r="I1313" t="s">
        <v>45</v>
      </c>
      <c r="J1313" s="3"/>
    </row>
    <row r="1314" spans="1:10">
      <c r="A1314" t="s">
        <v>6266</v>
      </c>
      <c r="B1314" t="s">
        <v>6267</v>
      </c>
      <c r="C1314" t="s">
        <v>6268</v>
      </c>
      <c r="D1314" t="s">
        <v>6269</v>
      </c>
      <c r="E1314" s="2">
        <f t="shared" si="22"/>
        <v>82</v>
      </c>
      <c r="F1314" t="s">
        <v>13</v>
      </c>
      <c r="G1314" t="s">
        <v>6266</v>
      </c>
      <c r="I1314" t="s">
        <v>65</v>
      </c>
      <c r="J1314" s="3"/>
    </row>
    <row r="1315" spans="1:10">
      <c r="A1315" t="s">
        <v>6270</v>
      </c>
      <c r="B1315" t="s">
        <v>6271</v>
      </c>
      <c r="C1315" t="s">
        <v>6272</v>
      </c>
      <c r="D1315" t="s">
        <v>6273</v>
      </c>
      <c r="E1315" s="2">
        <f t="shared" si="22"/>
        <v>386</v>
      </c>
      <c r="F1315" t="s">
        <v>13</v>
      </c>
      <c r="G1315" t="s">
        <v>6274</v>
      </c>
      <c r="I1315" t="s">
        <v>6275</v>
      </c>
      <c r="J1315" s="3"/>
    </row>
    <row r="1316" spans="1:10">
      <c r="A1316" t="s">
        <v>6276</v>
      </c>
      <c r="B1316" t="s">
        <v>6277</v>
      </c>
      <c r="C1316" t="s">
        <v>6278</v>
      </c>
      <c r="D1316" t="s">
        <v>6279</v>
      </c>
      <c r="E1316" s="2">
        <f t="shared" si="22"/>
        <v>139</v>
      </c>
      <c r="F1316" t="s">
        <v>20</v>
      </c>
      <c r="G1316" t="s">
        <v>6276</v>
      </c>
      <c r="I1316" t="s">
        <v>65</v>
      </c>
      <c r="J1316" s="3"/>
    </row>
    <row r="1317" spans="1:10">
      <c r="A1317" t="s">
        <v>6280</v>
      </c>
      <c r="B1317" t="s">
        <v>6281</v>
      </c>
      <c r="C1317" t="s">
        <v>6282</v>
      </c>
      <c r="D1317" t="s">
        <v>6283</v>
      </c>
      <c r="E1317" s="2">
        <f t="shared" si="22"/>
        <v>155</v>
      </c>
      <c r="F1317" t="s">
        <v>13</v>
      </c>
      <c r="G1317" t="s">
        <v>6284</v>
      </c>
      <c r="I1317" t="s">
        <v>6285</v>
      </c>
      <c r="J1317" s="3"/>
    </row>
    <row r="1318" spans="1:10">
      <c r="A1318" t="s">
        <v>6286</v>
      </c>
      <c r="B1318" t="s">
        <v>6287</v>
      </c>
      <c r="C1318" t="s">
        <v>6288</v>
      </c>
      <c r="D1318" t="s">
        <v>6289</v>
      </c>
      <c r="E1318" s="2">
        <f t="shared" si="22"/>
        <v>418</v>
      </c>
      <c r="F1318" t="s">
        <v>13</v>
      </c>
      <c r="G1318" t="s">
        <v>6290</v>
      </c>
      <c r="I1318" t="s">
        <v>6291</v>
      </c>
      <c r="J1318" s="3"/>
    </row>
    <row r="1319" spans="1:10">
      <c r="A1319" t="s">
        <v>6292</v>
      </c>
      <c r="B1319" t="s">
        <v>6293</v>
      </c>
      <c r="C1319" t="s">
        <v>6294</v>
      </c>
      <c r="D1319" t="s">
        <v>6295</v>
      </c>
      <c r="E1319" s="2">
        <f t="shared" si="22"/>
        <v>1003</v>
      </c>
      <c r="F1319" t="s">
        <v>13</v>
      </c>
      <c r="G1319" t="s">
        <v>6296</v>
      </c>
      <c r="I1319" t="s">
        <v>6297</v>
      </c>
      <c r="J1319" s="3"/>
    </row>
    <row r="1320" spans="1:10">
      <c r="A1320" t="s">
        <v>6298</v>
      </c>
      <c r="B1320" t="s">
        <v>6299</v>
      </c>
      <c r="C1320" t="s">
        <v>6300</v>
      </c>
      <c r="D1320" t="s">
        <v>6301</v>
      </c>
      <c r="E1320" s="2">
        <f t="shared" ref="E1320:E1383" si="23">((D1320-C1320)+1)/3-1</f>
        <v>167</v>
      </c>
      <c r="F1320" t="s">
        <v>13</v>
      </c>
      <c r="G1320" t="s">
        <v>6298</v>
      </c>
      <c r="I1320" t="s">
        <v>6302</v>
      </c>
      <c r="J1320" s="3"/>
    </row>
    <row r="1321" spans="1:10">
      <c r="A1321" t="s">
        <v>6303</v>
      </c>
      <c r="B1321" t="s">
        <v>6304</v>
      </c>
      <c r="C1321" t="s">
        <v>6305</v>
      </c>
      <c r="D1321" t="s">
        <v>6306</v>
      </c>
      <c r="E1321" s="2">
        <f t="shared" si="23"/>
        <v>483</v>
      </c>
      <c r="F1321" t="s">
        <v>13</v>
      </c>
      <c r="G1321" t="s">
        <v>6307</v>
      </c>
      <c r="I1321" t="s">
        <v>6308</v>
      </c>
      <c r="J1321" s="3"/>
    </row>
    <row r="1322" spans="1:10">
      <c r="A1322" t="s">
        <v>6309</v>
      </c>
      <c r="B1322" t="s">
        <v>6310</v>
      </c>
      <c r="C1322" t="s">
        <v>6311</v>
      </c>
      <c r="D1322" t="s">
        <v>6312</v>
      </c>
      <c r="E1322" s="2">
        <f t="shared" si="23"/>
        <v>250</v>
      </c>
      <c r="F1322" t="s">
        <v>13</v>
      </c>
      <c r="G1322" t="s">
        <v>6313</v>
      </c>
      <c r="I1322" t="s">
        <v>6314</v>
      </c>
      <c r="J1322" s="3"/>
    </row>
    <row r="1323" spans="1:10">
      <c r="A1323" t="s">
        <v>6315</v>
      </c>
      <c r="B1323" t="s">
        <v>6316</v>
      </c>
      <c r="C1323" t="s">
        <v>6317</v>
      </c>
      <c r="D1323" t="s">
        <v>6318</v>
      </c>
      <c r="E1323" s="2">
        <f t="shared" si="23"/>
        <v>447</v>
      </c>
      <c r="F1323" t="s">
        <v>13</v>
      </c>
      <c r="G1323" t="s">
        <v>6319</v>
      </c>
      <c r="I1323" t="s">
        <v>6320</v>
      </c>
      <c r="J1323" s="3"/>
    </row>
    <row r="1324" spans="1:10">
      <c r="A1324" t="s">
        <v>6321</v>
      </c>
      <c r="B1324" t="s">
        <v>6322</v>
      </c>
      <c r="C1324" t="s">
        <v>6323</v>
      </c>
      <c r="D1324" t="s">
        <v>6324</v>
      </c>
      <c r="E1324" s="2">
        <f t="shared" si="23"/>
        <v>404</v>
      </c>
      <c r="F1324" t="s">
        <v>13</v>
      </c>
      <c r="G1324" t="s">
        <v>6321</v>
      </c>
      <c r="I1324" t="s">
        <v>6325</v>
      </c>
      <c r="J1324" s="3"/>
    </row>
    <row r="1325" spans="1:10">
      <c r="A1325" t="s">
        <v>6326</v>
      </c>
      <c r="B1325" t="s">
        <v>6327</v>
      </c>
      <c r="C1325" t="s">
        <v>6328</v>
      </c>
      <c r="D1325" t="s">
        <v>6329</v>
      </c>
      <c r="E1325" s="2">
        <f t="shared" si="23"/>
        <v>551</v>
      </c>
      <c r="F1325" t="s">
        <v>20</v>
      </c>
      <c r="G1325" t="s">
        <v>6326</v>
      </c>
      <c r="I1325" t="s">
        <v>3809</v>
      </c>
      <c r="J1325" s="3"/>
    </row>
    <row r="1326" spans="1:10">
      <c r="A1326" t="s">
        <v>6330</v>
      </c>
      <c r="B1326" t="s">
        <v>6331</v>
      </c>
      <c r="C1326" t="s">
        <v>6332</v>
      </c>
      <c r="D1326" t="s">
        <v>6333</v>
      </c>
      <c r="E1326" s="2">
        <f t="shared" si="23"/>
        <v>140</v>
      </c>
      <c r="F1326" t="s">
        <v>20</v>
      </c>
      <c r="G1326" t="s">
        <v>6330</v>
      </c>
      <c r="H1326" t="s">
        <v>3898</v>
      </c>
      <c r="I1326" t="s">
        <v>2449</v>
      </c>
      <c r="J1326" s="3"/>
    </row>
    <row r="1327" spans="1:10">
      <c r="A1327" t="s">
        <v>6334</v>
      </c>
      <c r="B1327" t="s">
        <v>6335</v>
      </c>
      <c r="C1327" t="s">
        <v>6336</v>
      </c>
      <c r="D1327" t="s">
        <v>6337</v>
      </c>
      <c r="E1327" s="2">
        <f t="shared" si="23"/>
        <v>644</v>
      </c>
      <c r="F1327" t="s">
        <v>20</v>
      </c>
      <c r="G1327" t="s">
        <v>6334</v>
      </c>
      <c r="I1327" t="s">
        <v>1437</v>
      </c>
      <c r="J1327" s="3"/>
    </row>
    <row r="1328" spans="1:10">
      <c r="A1328" t="s">
        <v>6338</v>
      </c>
      <c r="B1328" t="s">
        <v>6339</v>
      </c>
      <c r="C1328" t="s">
        <v>6340</v>
      </c>
      <c r="D1328" t="s">
        <v>6341</v>
      </c>
      <c r="E1328" s="2">
        <f t="shared" si="23"/>
        <v>1058</v>
      </c>
      <c r="F1328" t="s">
        <v>20</v>
      </c>
      <c r="G1328" t="s">
        <v>6338</v>
      </c>
      <c r="I1328" t="s">
        <v>1432</v>
      </c>
      <c r="J1328" s="3"/>
    </row>
    <row r="1329" spans="1:10">
      <c r="A1329" t="s">
        <v>6342</v>
      </c>
      <c r="B1329" t="s">
        <v>6343</v>
      </c>
      <c r="C1329" t="s">
        <v>6344</v>
      </c>
      <c r="D1329" t="s">
        <v>6345</v>
      </c>
      <c r="E1329" s="2">
        <f t="shared" si="23"/>
        <v>200</v>
      </c>
      <c r="F1329" t="s">
        <v>20</v>
      </c>
      <c r="G1329" t="s">
        <v>6342</v>
      </c>
      <c r="I1329" t="s">
        <v>6346</v>
      </c>
      <c r="J1329" s="3"/>
    </row>
    <row r="1330" spans="1:10">
      <c r="A1330" t="s">
        <v>6347</v>
      </c>
      <c r="B1330" t="s">
        <v>6348</v>
      </c>
      <c r="C1330" t="s">
        <v>6349</v>
      </c>
      <c r="D1330" t="s">
        <v>6350</v>
      </c>
      <c r="E1330" s="2">
        <f t="shared" si="23"/>
        <v>93</v>
      </c>
      <c r="F1330" t="s">
        <v>20</v>
      </c>
      <c r="G1330" t="s">
        <v>6347</v>
      </c>
      <c r="I1330" t="s">
        <v>6351</v>
      </c>
      <c r="J1330" s="3"/>
    </row>
    <row r="1331" spans="1:10">
      <c r="A1331" t="s">
        <v>6352</v>
      </c>
      <c r="B1331" t="s">
        <v>6353</v>
      </c>
      <c r="C1331" t="s">
        <v>6354</v>
      </c>
      <c r="D1331" t="s">
        <v>6355</v>
      </c>
      <c r="E1331" s="2">
        <f t="shared" si="23"/>
        <v>505</v>
      </c>
      <c r="F1331" t="s">
        <v>20</v>
      </c>
      <c r="G1331" t="s">
        <v>6352</v>
      </c>
      <c r="I1331" t="s">
        <v>207</v>
      </c>
      <c r="J1331" s="3"/>
    </row>
    <row r="1332" spans="1:10">
      <c r="A1332" t="s">
        <v>6356</v>
      </c>
      <c r="B1332" t="s">
        <v>6357</v>
      </c>
      <c r="C1332" t="s">
        <v>6358</v>
      </c>
      <c r="D1332" t="s">
        <v>6359</v>
      </c>
      <c r="E1332" s="2">
        <f t="shared" si="23"/>
        <v>1042</v>
      </c>
      <c r="F1332" t="s">
        <v>20</v>
      </c>
      <c r="G1332" t="s">
        <v>6356</v>
      </c>
      <c r="I1332" t="s">
        <v>134</v>
      </c>
      <c r="J1332" s="3"/>
    </row>
    <row r="1333" spans="1:10">
      <c r="A1333" t="s">
        <v>6360</v>
      </c>
      <c r="B1333" t="s">
        <v>6361</v>
      </c>
      <c r="C1333" t="s">
        <v>6362</v>
      </c>
      <c r="D1333" t="s">
        <v>6363</v>
      </c>
      <c r="E1333" s="2">
        <f t="shared" si="23"/>
        <v>541</v>
      </c>
      <c r="F1333" t="s">
        <v>20</v>
      </c>
      <c r="G1333" t="s">
        <v>6360</v>
      </c>
      <c r="I1333" t="s">
        <v>589</v>
      </c>
      <c r="J1333" s="3"/>
    </row>
    <row r="1334" spans="1:10">
      <c r="A1334" t="s">
        <v>6364</v>
      </c>
      <c r="B1334" t="s">
        <v>6365</v>
      </c>
      <c r="C1334" t="s">
        <v>6366</v>
      </c>
      <c r="D1334" t="s">
        <v>6367</v>
      </c>
      <c r="E1334" s="2">
        <f t="shared" si="23"/>
        <v>201</v>
      </c>
      <c r="F1334" t="s">
        <v>13</v>
      </c>
      <c r="G1334" t="s">
        <v>6364</v>
      </c>
      <c r="H1334" t="s">
        <v>6368</v>
      </c>
      <c r="I1334" t="s">
        <v>6369</v>
      </c>
      <c r="J1334" s="3"/>
    </row>
    <row r="1335" spans="1:10">
      <c r="A1335" t="s">
        <v>6370</v>
      </c>
      <c r="B1335" t="s">
        <v>6371</v>
      </c>
      <c r="C1335" t="s">
        <v>6372</v>
      </c>
      <c r="D1335" t="s">
        <v>6373</v>
      </c>
      <c r="E1335" s="2">
        <f t="shared" si="23"/>
        <v>437</v>
      </c>
      <c r="F1335" t="s">
        <v>20</v>
      </c>
      <c r="G1335" t="s">
        <v>1084</v>
      </c>
      <c r="I1335" t="s">
        <v>1085</v>
      </c>
      <c r="J1335" s="3"/>
    </row>
    <row r="1336" spans="1:10">
      <c r="A1336" t="s">
        <v>6374</v>
      </c>
      <c r="B1336" t="s">
        <v>6375</v>
      </c>
      <c r="C1336" t="s">
        <v>6376</v>
      </c>
      <c r="D1336" t="s">
        <v>6377</v>
      </c>
      <c r="E1336" s="2">
        <f t="shared" si="23"/>
        <v>591</v>
      </c>
      <c r="F1336" t="s">
        <v>20</v>
      </c>
      <c r="G1336" t="s">
        <v>6378</v>
      </c>
      <c r="H1336" t="s">
        <v>6379</v>
      </c>
      <c r="I1336" t="s">
        <v>6380</v>
      </c>
      <c r="J1336" s="3"/>
    </row>
    <row r="1337" spans="1:10">
      <c r="A1337" t="s">
        <v>6381</v>
      </c>
      <c r="B1337" t="s">
        <v>6382</v>
      </c>
      <c r="C1337" t="s">
        <v>6383</v>
      </c>
      <c r="D1337" t="s">
        <v>6384</v>
      </c>
      <c r="E1337" s="2">
        <f t="shared" si="23"/>
        <v>326</v>
      </c>
      <c r="F1337" t="s">
        <v>20</v>
      </c>
      <c r="G1337" t="s">
        <v>6381</v>
      </c>
      <c r="I1337" t="s">
        <v>6385</v>
      </c>
      <c r="J1337" s="3"/>
    </row>
    <row r="1338" spans="1:10">
      <c r="A1338" t="s">
        <v>6386</v>
      </c>
      <c r="C1338" t="s">
        <v>6387</v>
      </c>
      <c r="D1338" t="s">
        <v>6388</v>
      </c>
      <c r="E1338" s="2">
        <f t="shared" si="23"/>
        <v>57</v>
      </c>
      <c r="F1338" t="s">
        <v>13</v>
      </c>
      <c r="G1338" t="s">
        <v>6386</v>
      </c>
      <c r="I1338" t="s">
        <v>65</v>
      </c>
      <c r="J1338" s="3"/>
    </row>
    <row r="1339" spans="1:10">
      <c r="A1339" t="s">
        <v>6389</v>
      </c>
      <c r="B1339" t="s">
        <v>6390</v>
      </c>
      <c r="C1339" t="s">
        <v>6391</v>
      </c>
      <c r="D1339" t="s">
        <v>6392</v>
      </c>
      <c r="E1339" s="2">
        <f t="shared" si="23"/>
        <v>504</v>
      </c>
      <c r="F1339" t="s">
        <v>13</v>
      </c>
      <c r="G1339" t="s">
        <v>6393</v>
      </c>
      <c r="H1339" t="s">
        <v>6394</v>
      </c>
      <c r="I1339" t="s">
        <v>6395</v>
      </c>
      <c r="J1339" s="3"/>
    </row>
    <row r="1340" spans="1:10">
      <c r="A1340" t="s">
        <v>6396</v>
      </c>
      <c r="B1340" t="s">
        <v>6397</v>
      </c>
      <c r="C1340" t="s">
        <v>6398</v>
      </c>
      <c r="D1340" t="s">
        <v>6399</v>
      </c>
      <c r="E1340" s="2">
        <f t="shared" si="23"/>
        <v>193</v>
      </c>
      <c r="F1340" t="s">
        <v>13</v>
      </c>
      <c r="G1340" t="s">
        <v>6396</v>
      </c>
      <c r="I1340" t="s">
        <v>6400</v>
      </c>
      <c r="J1340" s="3"/>
    </row>
    <row r="1341" spans="1:10">
      <c r="A1341" t="s">
        <v>6401</v>
      </c>
      <c r="B1341" t="s">
        <v>6402</v>
      </c>
      <c r="C1341" t="s">
        <v>6403</v>
      </c>
      <c r="D1341" t="s">
        <v>6404</v>
      </c>
      <c r="E1341" s="2">
        <f t="shared" si="23"/>
        <v>395</v>
      </c>
      <c r="F1341" t="s">
        <v>13</v>
      </c>
      <c r="G1341" t="s">
        <v>6401</v>
      </c>
      <c r="I1341" t="s">
        <v>2520</v>
      </c>
      <c r="J1341" s="3"/>
    </row>
    <row r="1342" spans="1:10">
      <c r="A1342" t="s">
        <v>6405</v>
      </c>
      <c r="B1342" t="s">
        <v>6406</v>
      </c>
      <c r="C1342" t="s">
        <v>6407</v>
      </c>
      <c r="D1342" t="s">
        <v>6408</v>
      </c>
      <c r="E1342" s="2">
        <f t="shared" si="23"/>
        <v>368</v>
      </c>
      <c r="F1342" t="s">
        <v>20</v>
      </c>
      <c r="G1342" t="s">
        <v>6405</v>
      </c>
      <c r="I1342" t="s">
        <v>6409</v>
      </c>
      <c r="J1342" s="3"/>
    </row>
    <row r="1343" spans="1:10">
      <c r="A1343" t="s">
        <v>6410</v>
      </c>
      <c r="B1343" t="s">
        <v>6411</v>
      </c>
      <c r="C1343" t="s">
        <v>6412</v>
      </c>
      <c r="D1343" t="s">
        <v>6413</v>
      </c>
      <c r="E1343" s="2">
        <f t="shared" si="23"/>
        <v>535</v>
      </c>
      <c r="F1343" t="s">
        <v>20</v>
      </c>
      <c r="G1343" t="s">
        <v>6410</v>
      </c>
      <c r="I1343" t="s">
        <v>207</v>
      </c>
      <c r="J1343" s="3"/>
    </row>
    <row r="1344" spans="1:10">
      <c r="A1344" t="s">
        <v>6414</v>
      </c>
      <c r="B1344" t="s">
        <v>6415</v>
      </c>
      <c r="C1344" t="s">
        <v>6416</v>
      </c>
      <c r="D1344" t="s">
        <v>6417</v>
      </c>
      <c r="E1344" s="2">
        <f t="shared" si="23"/>
        <v>1001</v>
      </c>
      <c r="F1344" t="s">
        <v>20</v>
      </c>
      <c r="G1344" t="s">
        <v>6414</v>
      </c>
      <c r="I1344" t="s">
        <v>134</v>
      </c>
      <c r="J1344" s="3"/>
    </row>
    <row r="1345" spans="1:10">
      <c r="A1345" t="s">
        <v>6418</v>
      </c>
      <c r="B1345" t="s">
        <v>6419</v>
      </c>
      <c r="C1345" t="s">
        <v>6420</v>
      </c>
      <c r="D1345" t="s">
        <v>6421</v>
      </c>
      <c r="E1345" s="2">
        <f t="shared" si="23"/>
        <v>738</v>
      </c>
      <c r="F1345" t="s">
        <v>20</v>
      </c>
      <c r="G1345" t="s">
        <v>6418</v>
      </c>
      <c r="I1345" t="s">
        <v>613</v>
      </c>
      <c r="J1345" s="3"/>
    </row>
    <row r="1346" spans="1:10">
      <c r="A1346" t="s">
        <v>6422</v>
      </c>
      <c r="B1346" t="s">
        <v>6423</v>
      </c>
      <c r="C1346" t="s">
        <v>6424</v>
      </c>
      <c r="D1346" t="s">
        <v>6425</v>
      </c>
      <c r="E1346" s="2">
        <f t="shared" si="23"/>
        <v>616</v>
      </c>
      <c r="F1346" t="s">
        <v>20</v>
      </c>
      <c r="G1346" t="s">
        <v>6422</v>
      </c>
      <c r="I1346" t="s">
        <v>6426</v>
      </c>
      <c r="J1346" s="3"/>
    </row>
    <row r="1347" spans="1:10">
      <c r="A1347" t="s">
        <v>6427</v>
      </c>
      <c r="B1347" t="s">
        <v>6428</v>
      </c>
      <c r="C1347" t="s">
        <v>6429</v>
      </c>
      <c r="D1347" t="s">
        <v>6430</v>
      </c>
      <c r="E1347" s="2">
        <f t="shared" si="23"/>
        <v>531</v>
      </c>
      <c r="F1347" t="s">
        <v>13</v>
      </c>
      <c r="G1347" t="s">
        <v>6427</v>
      </c>
      <c r="I1347" t="s">
        <v>6431</v>
      </c>
      <c r="J1347" s="3"/>
    </row>
    <row r="1348" spans="1:10">
      <c r="A1348" t="s">
        <v>6432</v>
      </c>
      <c r="B1348" t="s">
        <v>6433</v>
      </c>
      <c r="C1348" t="s">
        <v>6434</v>
      </c>
      <c r="D1348" t="s">
        <v>6435</v>
      </c>
      <c r="E1348" s="2">
        <f t="shared" si="23"/>
        <v>857</v>
      </c>
      <c r="F1348" t="s">
        <v>20</v>
      </c>
      <c r="G1348" t="s">
        <v>6432</v>
      </c>
      <c r="I1348" t="s">
        <v>5941</v>
      </c>
      <c r="J1348" s="3"/>
    </row>
    <row r="1349" spans="1:10">
      <c r="A1349" t="s">
        <v>6436</v>
      </c>
      <c r="B1349" t="s">
        <v>6437</v>
      </c>
      <c r="C1349" t="s">
        <v>6438</v>
      </c>
      <c r="D1349" t="s">
        <v>6439</v>
      </c>
      <c r="E1349" s="2">
        <f t="shared" si="23"/>
        <v>161</v>
      </c>
      <c r="F1349" t="s">
        <v>20</v>
      </c>
      <c r="G1349" t="s">
        <v>6436</v>
      </c>
      <c r="I1349" t="s">
        <v>1068</v>
      </c>
      <c r="J1349" s="3"/>
    </row>
    <row r="1350" spans="1:10">
      <c r="A1350" t="s">
        <v>6440</v>
      </c>
      <c r="B1350" t="s">
        <v>6441</v>
      </c>
      <c r="C1350" t="s">
        <v>6442</v>
      </c>
      <c r="D1350" t="s">
        <v>6443</v>
      </c>
      <c r="E1350" s="2">
        <f t="shared" si="23"/>
        <v>451</v>
      </c>
      <c r="F1350" t="s">
        <v>20</v>
      </c>
      <c r="G1350" t="s">
        <v>6440</v>
      </c>
      <c r="I1350" t="s">
        <v>2884</v>
      </c>
      <c r="J1350" s="3"/>
    </row>
    <row r="1351" spans="1:10">
      <c r="A1351" t="s">
        <v>6444</v>
      </c>
      <c r="B1351" t="s">
        <v>6445</v>
      </c>
      <c r="C1351" t="s">
        <v>6446</v>
      </c>
      <c r="D1351" t="s">
        <v>6447</v>
      </c>
      <c r="E1351" s="2">
        <f t="shared" si="23"/>
        <v>892</v>
      </c>
      <c r="F1351" t="s">
        <v>20</v>
      </c>
      <c r="G1351" t="s">
        <v>6444</v>
      </c>
      <c r="H1351" t="s">
        <v>6448</v>
      </c>
      <c r="I1351" t="s">
        <v>6449</v>
      </c>
      <c r="J1351" s="3"/>
    </row>
    <row r="1352" spans="1:10">
      <c r="A1352" t="s">
        <v>6450</v>
      </c>
      <c r="B1352" t="s">
        <v>6451</v>
      </c>
      <c r="C1352" t="s">
        <v>6452</v>
      </c>
      <c r="D1352" t="s">
        <v>6453</v>
      </c>
      <c r="E1352" s="2">
        <f t="shared" si="23"/>
        <v>654</v>
      </c>
      <c r="F1352" t="s">
        <v>20</v>
      </c>
      <c r="G1352" t="s">
        <v>6454</v>
      </c>
      <c r="H1352" t="s">
        <v>6455</v>
      </c>
      <c r="I1352" t="s">
        <v>6456</v>
      </c>
      <c r="J1352" s="3"/>
    </row>
    <row r="1353" spans="1:10">
      <c r="A1353" t="s">
        <v>6457</v>
      </c>
      <c r="B1353" t="s">
        <v>6458</v>
      </c>
      <c r="C1353" t="s">
        <v>6459</v>
      </c>
      <c r="D1353" t="s">
        <v>6460</v>
      </c>
      <c r="E1353" s="2">
        <f t="shared" si="23"/>
        <v>84</v>
      </c>
      <c r="F1353" t="s">
        <v>20</v>
      </c>
      <c r="G1353" t="s">
        <v>6461</v>
      </c>
      <c r="I1353" t="s">
        <v>6462</v>
      </c>
      <c r="J1353" s="3"/>
    </row>
    <row r="1354" spans="1:10">
      <c r="A1354" t="s">
        <v>6463</v>
      </c>
      <c r="B1354" t="s">
        <v>6464</v>
      </c>
      <c r="C1354" t="s">
        <v>6465</v>
      </c>
      <c r="D1354" t="s">
        <v>6466</v>
      </c>
      <c r="E1354" s="2">
        <f t="shared" si="23"/>
        <v>241</v>
      </c>
      <c r="F1354" t="s">
        <v>13</v>
      </c>
      <c r="G1354" t="s">
        <v>6467</v>
      </c>
      <c r="I1354" t="s">
        <v>6468</v>
      </c>
      <c r="J1354" s="3"/>
    </row>
    <row r="1355" spans="1:10">
      <c r="A1355" t="s">
        <v>6469</v>
      </c>
      <c r="B1355" t="s">
        <v>6470</v>
      </c>
      <c r="C1355" t="s">
        <v>6471</v>
      </c>
      <c r="D1355" t="s">
        <v>6472</v>
      </c>
      <c r="E1355" s="2">
        <f t="shared" si="23"/>
        <v>149</v>
      </c>
      <c r="F1355" t="s">
        <v>20</v>
      </c>
      <c r="G1355" t="s">
        <v>6469</v>
      </c>
      <c r="I1355" t="s">
        <v>6473</v>
      </c>
      <c r="J1355" s="3"/>
    </row>
    <row r="1356" spans="1:10">
      <c r="A1356" t="s">
        <v>6474</v>
      </c>
      <c r="B1356" t="s">
        <v>6475</v>
      </c>
      <c r="C1356" t="s">
        <v>6476</v>
      </c>
      <c r="D1356" t="s">
        <v>6477</v>
      </c>
      <c r="E1356" s="2">
        <f t="shared" si="23"/>
        <v>434</v>
      </c>
      <c r="F1356" t="s">
        <v>20</v>
      </c>
      <c r="G1356" t="s">
        <v>6478</v>
      </c>
      <c r="I1356" t="s">
        <v>6479</v>
      </c>
      <c r="J1356" s="3"/>
    </row>
    <row r="1357" spans="1:10">
      <c r="A1357" t="s">
        <v>6480</v>
      </c>
      <c r="B1357" t="s">
        <v>6481</v>
      </c>
      <c r="C1357" t="s">
        <v>6482</v>
      </c>
      <c r="D1357" t="s">
        <v>6483</v>
      </c>
      <c r="E1357" s="2">
        <f t="shared" si="23"/>
        <v>500</v>
      </c>
      <c r="F1357" t="s">
        <v>20</v>
      </c>
      <c r="G1357" t="s">
        <v>6484</v>
      </c>
      <c r="I1357" t="s">
        <v>6485</v>
      </c>
      <c r="J1357" s="3"/>
    </row>
    <row r="1358" spans="1:10">
      <c r="A1358" t="s">
        <v>6486</v>
      </c>
      <c r="B1358" t="s">
        <v>6487</v>
      </c>
      <c r="C1358" t="s">
        <v>6488</v>
      </c>
      <c r="D1358" t="s">
        <v>6489</v>
      </c>
      <c r="E1358" s="2">
        <f t="shared" si="23"/>
        <v>245</v>
      </c>
      <c r="F1358" t="s">
        <v>20</v>
      </c>
      <c r="G1358" t="s">
        <v>6486</v>
      </c>
      <c r="I1358" t="s">
        <v>65</v>
      </c>
      <c r="J1358" s="3"/>
    </row>
    <row r="1359" spans="1:10">
      <c r="A1359" t="s">
        <v>6490</v>
      </c>
      <c r="B1359" t="s">
        <v>6491</v>
      </c>
      <c r="C1359" t="s">
        <v>6492</v>
      </c>
      <c r="D1359" t="s">
        <v>6493</v>
      </c>
      <c r="E1359" s="2">
        <f t="shared" si="23"/>
        <v>458</v>
      </c>
      <c r="F1359" t="s">
        <v>20</v>
      </c>
      <c r="G1359" t="s">
        <v>6494</v>
      </c>
      <c r="H1359" t="s">
        <v>6495</v>
      </c>
      <c r="I1359" t="s">
        <v>6496</v>
      </c>
      <c r="J1359" s="3"/>
    </row>
    <row r="1360" spans="1:10">
      <c r="A1360" t="s">
        <v>6497</v>
      </c>
      <c r="B1360" t="s">
        <v>6498</v>
      </c>
      <c r="C1360" t="s">
        <v>6499</v>
      </c>
      <c r="D1360" t="s">
        <v>6500</v>
      </c>
      <c r="E1360" s="2">
        <f t="shared" si="23"/>
        <v>376</v>
      </c>
      <c r="F1360" t="s">
        <v>20</v>
      </c>
      <c r="G1360" t="s">
        <v>6501</v>
      </c>
      <c r="H1360" t="s">
        <v>6502</v>
      </c>
      <c r="I1360" t="s">
        <v>6503</v>
      </c>
      <c r="J1360" s="3"/>
    </row>
    <row r="1361" spans="1:10">
      <c r="A1361" t="s">
        <v>6504</v>
      </c>
      <c r="B1361" t="s">
        <v>6505</v>
      </c>
      <c r="C1361" t="s">
        <v>6506</v>
      </c>
      <c r="D1361" t="s">
        <v>6507</v>
      </c>
      <c r="E1361" s="2">
        <f t="shared" si="23"/>
        <v>465</v>
      </c>
      <c r="F1361" t="s">
        <v>20</v>
      </c>
      <c r="G1361" t="s">
        <v>6504</v>
      </c>
      <c r="I1361" t="s">
        <v>6508</v>
      </c>
      <c r="J1361" s="3"/>
    </row>
    <row r="1362" spans="1:10">
      <c r="A1362" t="s">
        <v>6509</v>
      </c>
      <c r="B1362" t="s">
        <v>6510</v>
      </c>
      <c r="C1362" t="s">
        <v>6511</v>
      </c>
      <c r="D1362" t="s">
        <v>6512</v>
      </c>
      <c r="E1362" s="2">
        <f t="shared" si="23"/>
        <v>444</v>
      </c>
      <c r="F1362" t="s">
        <v>20</v>
      </c>
      <c r="G1362" t="s">
        <v>6513</v>
      </c>
      <c r="H1362" t="s">
        <v>6514</v>
      </c>
      <c r="I1362" t="s">
        <v>6515</v>
      </c>
      <c r="J1362" s="3"/>
    </row>
    <row r="1363" spans="1:10">
      <c r="A1363" t="s">
        <v>6516</v>
      </c>
      <c r="B1363" t="s">
        <v>6517</v>
      </c>
      <c r="C1363" t="s">
        <v>6518</v>
      </c>
      <c r="D1363" t="s">
        <v>6519</v>
      </c>
      <c r="E1363" s="2">
        <f t="shared" si="23"/>
        <v>422</v>
      </c>
      <c r="F1363" t="s">
        <v>20</v>
      </c>
      <c r="G1363" t="s">
        <v>6520</v>
      </c>
      <c r="H1363" t="s">
        <v>6521</v>
      </c>
      <c r="I1363" t="s">
        <v>6522</v>
      </c>
      <c r="J1363" s="3"/>
    </row>
    <row r="1364" spans="1:10">
      <c r="A1364" t="s">
        <v>6523</v>
      </c>
      <c r="B1364" t="s">
        <v>6524</v>
      </c>
      <c r="C1364" t="s">
        <v>6525</v>
      </c>
      <c r="D1364" t="s">
        <v>6526</v>
      </c>
      <c r="E1364" s="2">
        <f t="shared" si="23"/>
        <v>484</v>
      </c>
      <c r="F1364" t="s">
        <v>20</v>
      </c>
      <c r="G1364" t="s">
        <v>6523</v>
      </c>
      <c r="H1364" t="s">
        <v>6527</v>
      </c>
      <c r="I1364" t="s">
        <v>6528</v>
      </c>
      <c r="J1364" s="3"/>
    </row>
    <row r="1365" spans="1:10">
      <c r="A1365" t="s">
        <v>6529</v>
      </c>
      <c r="B1365" t="s">
        <v>6530</v>
      </c>
      <c r="C1365" t="s">
        <v>6531</v>
      </c>
      <c r="D1365" t="s">
        <v>6532</v>
      </c>
      <c r="E1365" s="2">
        <f t="shared" si="23"/>
        <v>726</v>
      </c>
      <c r="F1365" t="s">
        <v>20</v>
      </c>
      <c r="G1365" t="s">
        <v>6529</v>
      </c>
      <c r="I1365" t="s">
        <v>6533</v>
      </c>
      <c r="J1365" s="3"/>
    </row>
    <row r="1366" spans="1:10">
      <c r="A1366" t="s">
        <v>6534</v>
      </c>
      <c r="B1366" t="s">
        <v>6535</v>
      </c>
      <c r="C1366" t="s">
        <v>6536</v>
      </c>
      <c r="D1366" t="s">
        <v>6537</v>
      </c>
      <c r="E1366" s="2">
        <f t="shared" si="23"/>
        <v>124</v>
      </c>
      <c r="F1366" t="s">
        <v>20</v>
      </c>
      <c r="G1366" t="s">
        <v>6534</v>
      </c>
      <c r="I1366" t="s">
        <v>6538</v>
      </c>
      <c r="J1366" s="3"/>
    </row>
    <row r="1367" spans="1:10">
      <c r="A1367" t="s">
        <v>6539</v>
      </c>
      <c r="B1367" t="s">
        <v>6540</v>
      </c>
      <c r="C1367" t="s">
        <v>6541</v>
      </c>
      <c r="D1367" t="s">
        <v>6542</v>
      </c>
      <c r="E1367" s="2">
        <f t="shared" si="23"/>
        <v>304</v>
      </c>
      <c r="F1367" t="s">
        <v>20</v>
      </c>
      <c r="G1367" t="s">
        <v>6543</v>
      </c>
      <c r="H1367" t="s">
        <v>6544</v>
      </c>
      <c r="I1367" t="s">
        <v>6545</v>
      </c>
      <c r="J1367" s="3"/>
    </row>
    <row r="1368" spans="1:10">
      <c r="A1368" t="s">
        <v>6546</v>
      </c>
      <c r="B1368" t="s">
        <v>6547</v>
      </c>
      <c r="C1368" t="s">
        <v>6548</v>
      </c>
      <c r="D1368" t="s">
        <v>6549</v>
      </c>
      <c r="E1368" s="2">
        <f t="shared" si="23"/>
        <v>154</v>
      </c>
      <c r="F1368" t="s">
        <v>20</v>
      </c>
      <c r="G1368" t="s">
        <v>6550</v>
      </c>
      <c r="I1368" t="s">
        <v>6551</v>
      </c>
      <c r="J1368" s="3"/>
    </row>
    <row r="1369" spans="1:10">
      <c r="A1369" t="s">
        <v>6552</v>
      </c>
      <c r="B1369" t="s">
        <v>6553</v>
      </c>
      <c r="C1369" t="s">
        <v>6554</v>
      </c>
      <c r="D1369" t="s">
        <v>6555</v>
      </c>
      <c r="E1369" s="2">
        <f t="shared" si="23"/>
        <v>272</v>
      </c>
      <c r="F1369" t="s">
        <v>13</v>
      </c>
      <c r="G1369" t="s">
        <v>6552</v>
      </c>
      <c r="I1369" t="s">
        <v>2594</v>
      </c>
      <c r="J1369" s="3"/>
    </row>
    <row r="1370" spans="1:10">
      <c r="A1370" t="s">
        <v>6556</v>
      </c>
      <c r="B1370" t="s">
        <v>6557</v>
      </c>
      <c r="C1370" t="s">
        <v>6558</v>
      </c>
      <c r="D1370" t="s">
        <v>6559</v>
      </c>
      <c r="E1370" s="2">
        <f t="shared" si="23"/>
        <v>326</v>
      </c>
      <c r="F1370" t="s">
        <v>13</v>
      </c>
      <c r="G1370" t="s">
        <v>6556</v>
      </c>
      <c r="I1370" t="s">
        <v>2449</v>
      </c>
      <c r="J1370" s="3"/>
    </row>
    <row r="1371" spans="1:10">
      <c r="A1371" t="s">
        <v>6560</v>
      </c>
      <c r="B1371" t="s">
        <v>6561</v>
      </c>
      <c r="C1371" t="s">
        <v>6562</v>
      </c>
      <c r="D1371" t="s">
        <v>6563</v>
      </c>
      <c r="E1371" s="2">
        <f t="shared" si="23"/>
        <v>443</v>
      </c>
      <c r="F1371" t="s">
        <v>20</v>
      </c>
      <c r="G1371" t="s">
        <v>6560</v>
      </c>
      <c r="I1371" t="s">
        <v>6564</v>
      </c>
      <c r="J1371" s="3"/>
    </row>
    <row r="1372" spans="1:10">
      <c r="A1372" t="s">
        <v>6565</v>
      </c>
      <c r="B1372" t="s">
        <v>6566</v>
      </c>
      <c r="C1372" t="s">
        <v>6567</v>
      </c>
      <c r="D1372" t="s">
        <v>6568</v>
      </c>
      <c r="E1372" s="2">
        <f t="shared" si="23"/>
        <v>144</v>
      </c>
      <c r="F1372" t="s">
        <v>13</v>
      </c>
      <c r="G1372" t="s">
        <v>6569</v>
      </c>
      <c r="H1372" t="s">
        <v>6570</v>
      </c>
      <c r="I1372" t="s">
        <v>6571</v>
      </c>
      <c r="J1372" s="3"/>
    </row>
    <row r="1373" spans="1:10">
      <c r="A1373" t="s">
        <v>6572</v>
      </c>
      <c r="B1373" t="s">
        <v>6573</v>
      </c>
      <c r="C1373" t="s">
        <v>6574</v>
      </c>
      <c r="D1373" t="s">
        <v>6575</v>
      </c>
      <c r="E1373" s="2">
        <f t="shared" si="23"/>
        <v>602</v>
      </c>
      <c r="F1373" t="s">
        <v>13</v>
      </c>
      <c r="G1373" t="s">
        <v>6572</v>
      </c>
      <c r="I1373" t="s">
        <v>589</v>
      </c>
      <c r="J1373" s="3"/>
    </row>
    <row r="1374" spans="1:10">
      <c r="A1374" t="s">
        <v>6576</v>
      </c>
      <c r="B1374" t="s">
        <v>6577</v>
      </c>
      <c r="C1374" t="s">
        <v>6578</v>
      </c>
      <c r="D1374" t="s">
        <v>6579</v>
      </c>
      <c r="E1374" s="2">
        <f t="shared" si="23"/>
        <v>277</v>
      </c>
      <c r="F1374" t="s">
        <v>13</v>
      </c>
      <c r="G1374" t="s">
        <v>6576</v>
      </c>
      <c r="I1374" t="s">
        <v>6580</v>
      </c>
      <c r="J1374" s="3"/>
    </row>
    <row r="1375" spans="1:10">
      <c r="A1375" t="s">
        <v>6581</v>
      </c>
      <c r="B1375" t="s">
        <v>6582</v>
      </c>
      <c r="C1375" t="s">
        <v>6583</v>
      </c>
      <c r="D1375" t="s">
        <v>6584</v>
      </c>
      <c r="E1375" s="2">
        <f t="shared" si="23"/>
        <v>444</v>
      </c>
      <c r="F1375" t="s">
        <v>13</v>
      </c>
      <c r="G1375" t="s">
        <v>6581</v>
      </c>
      <c r="I1375" t="s">
        <v>6585</v>
      </c>
      <c r="J1375" s="3"/>
    </row>
    <row r="1376" spans="1:10">
      <c r="A1376" t="s">
        <v>6586</v>
      </c>
      <c r="B1376" t="s">
        <v>6587</v>
      </c>
      <c r="C1376" t="s">
        <v>6588</v>
      </c>
      <c r="D1376" t="s">
        <v>6589</v>
      </c>
      <c r="E1376" s="2">
        <f t="shared" si="23"/>
        <v>123</v>
      </c>
      <c r="F1376" t="s">
        <v>13</v>
      </c>
      <c r="G1376" t="s">
        <v>6586</v>
      </c>
      <c r="I1376" t="s">
        <v>2129</v>
      </c>
      <c r="J1376" s="3"/>
    </row>
    <row r="1377" spans="1:10">
      <c r="A1377" t="s">
        <v>6590</v>
      </c>
      <c r="B1377" t="s">
        <v>6591</v>
      </c>
      <c r="C1377" t="s">
        <v>6592</v>
      </c>
      <c r="D1377" t="s">
        <v>6593</v>
      </c>
      <c r="E1377" s="2">
        <f t="shared" si="23"/>
        <v>304</v>
      </c>
      <c r="F1377" t="s">
        <v>20</v>
      </c>
      <c r="G1377" t="s">
        <v>6590</v>
      </c>
      <c r="H1377" t="s">
        <v>6594</v>
      </c>
      <c r="I1377" t="s">
        <v>6595</v>
      </c>
      <c r="J1377" s="3"/>
    </row>
    <row r="1378" spans="1:10">
      <c r="A1378" t="s">
        <v>6596</v>
      </c>
      <c r="B1378" t="s">
        <v>6597</v>
      </c>
      <c r="C1378" t="s">
        <v>6598</v>
      </c>
      <c r="D1378" t="s">
        <v>6599</v>
      </c>
      <c r="E1378" s="2">
        <f t="shared" si="23"/>
        <v>614</v>
      </c>
      <c r="F1378" t="s">
        <v>20</v>
      </c>
      <c r="G1378" t="s">
        <v>6596</v>
      </c>
      <c r="H1378" t="s">
        <v>6600</v>
      </c>
      <c r="I1378" t="s">
        <v>6601</v>
      </c>
      <c r="J1378" s="3"/>
    </row>
    <row r="1379" spans="1:10">
      <c r="A1379" t="s">
        <v>6602</v>
      </c>
      <c r="B1379" t="s">
        <v>6603</v>
      </c>
      <c r="C1379" t="s">
        <v>6604</v>
      </c>
      <c r="D1379" t="s">
        <v>6605</v>
      </c>
      <c r="E1379" s="2">
        <f t="shared" si="23"/>
        <v>169</v>
      </c>
      <c r="F1379" t="s">
        <v>20</v>
      </c>
      <c r="G1379" t="s">
        <v>6606</v>
      </c>
      <c r="H1379" t="s">
        <v>6607</v>
      </c>
      <c r="I1379" t="s">
        <v>6608</v>
      </c>
      <c r="J1379" s="3"/>
    </row>
    <row r="1380" spans="1:10">
      <c r="A1380" t="s">
        <v>6609</v>
      </c>
      <c r="B1380" t="s">
        <v>6610</v>
      </c>
      <c r="C1380" t="s">
        <v>6611</v>
      </c>
      <c r="D1380" t="s">
        <v>6612</v>
      </c>
      <c r="E1380" s="2">
        <f t="shared" si="23"/>
        <v>126</v>
      </c>
      <c r="F1380" t="s">
        <v>20</v>
      </c>
      <c r="G1380" t="s">
        <v>6613</v>
      </c>
      <c r="I1380" t="s">
        <v>6614</v>
      </c>
      <c r="J1380" s="3"/>
    </row>
    <row r="1381" spans="1:10">
      <c r="A1381" t="s">
        <v>6615</v>
      </c>
      <c r="B1381" t="s">
        <v>6616</v>
      </c>
      <c r="C1381" t="s">
        <v>6617</v>
      </c>
      <c r="D1381" t="s">
        <v>6618</v>
      </c>
      <c r="E1381" s="2">
        <f t="shared" si="23"/>
        <v>218</v>
      </c>
      <c r="F1381" t="s">
        <v>20</v>
      </c>
      <c r="G1381" t="s">
        <v>6615</v>
      </c>
      <c r="I1381" t="s">
        <v>2525</v>
      </c>
      <c r="J1381" s="3"/>
    </row>
    <row r="1382" spans="1:10">
      <c r="A1382" t="s">
        <v>6619</v>
      </c>
      <c r="B1382" t="s">
        <v>6620</v>
      </c>
      <c r="C1382" t="s">
        <v>6621</v>
      </c>
      <c r="D1382" t="s">
        <v>6622</v>
      </c>
      <c r="E1382" s="2">
        <f t="shared" si="23"/>
        <v>489</v>
      </c>
      <c r="F1382" t="s">
        <v>20</v>
      </c>
      <c r="G1382" t="s">
        <v>6623</v>
      </c>
      <c r="I1382" t="s">
        <v>6624</v>
      </c>
      <c r="J1382" s="3"/>
    </row>
    <row r="1383" spans="1:10">
      <c r="A1383" t="s">
        <v>6625</v>
      </c>
      <c r="C1383" t="s">
        <v>6626</v>
      </c>
      <c r="D1383" t="s">
        <v>6627</v>
      </c>
      <c r="E1383" s="2">
        <f t="shared" si="23"/>
        <v>74</v>
      </c>
      <c r="F1383" t="s">
        <v>13</v>
      </c>
      <c r="G1383" t="s">
        <v>6625</v>
      </c>
      <c r="I1383" t="s">
        <v>6628</v>
      </c>
      <c r="J1383" s="3"/>
    </row>
    <row r="1384" spans="1:10">
      <c r="A1384" t="s">
        <v>6629</v>
      </c>
      <c r="B1384" t="s">
        <v>6630</v>
      </c>
      <c r="C1384" t="s">
        <v>6631</v>
      </c>
      <c r="D1384" t="s">
        <v>6632</v>
      </c>
      <c r="E1384" s="2">
        <f t="shared" ref="E1384:E1447" si="24">((D1384-C1384)+1)/3-1</f>
        <v>302</v>
      </c>
      <c r="F1384" t="s">
        <v>20</v>
      </c>
      <c r="G1384" t="s">
        <v>6629</v>
      </c>
      <c r="I1384" t="s">
        <v>6633</v>
      </c>
      <c r="J1384" s="3"/>
    </row>
    <row r="1385" spans="1:10">
      <c r="A1385" t="s">
        <v>6634</v>
      </c>
      <c r="B1385" t="s">
        <v>6635</v>
      </c>
      <c r="C1385" t="s">
        <v>6636</v>
      </c>
      <c r="D1385" t="s">
        <v>6637</v>
      </c>
      <c r="E1385" s="2">
        <f t="shared" si="24"/>
        <v>808</v>
      </c>
      <c r="F1385" t="s">
        <v>20</v>
      </c>
      <c r="G1385" t="s">
        <v>6634</v>
      </c>
      <c r="I1385" t="s">
        <v>6638</v>
      </c>
      <c r="J1385" s="3"/>
    </row>
    <row r="1386" spans="1:10">
      <c r="A1386" t="s">
        <v>6639</v>
      </c>
      <c r="B1386" t="s">
        <v>6640</v>
      </c>
      <c r="C1386" t="s">
        <v>6641</v>
      </c>
      <c r="D1386" t="s">
        <v>6642</v>
      </c>
      <c r="E1386" s="2">
        <f t="shared" si="24"/>
        <v>557</v>
      </c>
      <c r="F1386" t="s">
        <v>20</v>
      </c>
      <c r="G1386" t="s">
        <v>6639</v>
      </c>
      <c r="I1386" t="s">
        <v>6643</v>
      </c>
      <c r="J1386" s="3"/>
    </row>
    <row r="1387" spans="1:10">
      <c r="A1387" t="s">
        <v>6644</v>
      </c>
      <c r="B1387" t="s">
        <v>6645</v>
      </c>
      <c r="C1387" t="s">
        <v>6646</v>
      </c>
      <c r="D1387" t="s">
        <v>6647</v>
      </c>
      <c r="E1387" s="2">
        <f t="shared" si="24"/>
        <v>563</v>
      </c>
      <c r="F1387" t="s">
        <v>13</v>
      </c>
      <c r="G1387" t="s">
        <v>6644</v>
      </c>
      <c r="I1387" t="s">
        <v>6648</v>
      </c>
      <c r="J1387" s="3"/>
    </row>
    <row r="1388" spans="1:10">
      <c r="A1388" t="s">
        <v>6649</v>
      </c>
      <c r="B1388" t="s">
        <v>6650</v>
      </c>
      <c r="C1388" t="s">
        <v>6651</v>
      </c>
      <c r="D1388" t="s">
        <v>6652</v>
      </c>
      <c r="E1388" s="2">
        <f t="shared" si="24"/>
        <v>124</v>
      </c>
      <c r="F1388" t="s">
        <v>13</v>
      </c>
      <c r="G1388" t="s">
        <v>6649</v>
      </c>
      <c r="I1388" t="s">
        <v>6653</v>
      </c>
      <c r="J1388" s="3"/>
    </row>
    <row r="1389" spans="1:10">
      <c r="A1389" t="s">
        <v>6654</v>
      </c>
      <c r="B1389" t="s">
        <v>6655</v>
      </c>
      <c r="C1389" t="s">
        <v>6656</v>
      </c>
      <c r="D1389" t="s">
        <v>6657</v>
      </c>
      <c r="E1389" s="2">
        <f t="shared" si="24"/>
        <v>452</v>
      </c>
      <c r="F1389" t="s">
        <v>20</v>
      </c>
      <c r="G1389" t="s">
        <v>6654</v>
      </c>
      <c r="I1389" t="s">
        <v>971</v>
      </c>
      <c r="J1389" s="3"/>
    </row>
    <row r="1390" spans="1:10">
      <c r="A1390" t="s">
        <v>6658</v>
      </c>
      <c r="B1390" t="s">
        <v>6659</v>
      </c>
      <c r="C1390" t="s">
        <v>6660</v>
      </c>
      <c r="D1390" t="s">
        <v>6661</v>
      </c>
      <c r="E1390" s="2">
        <f t="shared" si="24"/>
        <v>288</v>
      </c>
      <c r="F1390" t="s">
        <v>20</v>
      </c>
      <c r="G1390" t="s">
        <v>6658</v>
      </c>
      <c r="I1390" t="s">
        <v>1017</v>
      </c>
      <c r="J1390" s="3"/>
    </row>
    <row r="1391" spans="1:10">
      <c r="A1391" t="s">
        <v>6662</v>
      </c>
      <c r="B1391" t="s">
        <v>6663</v>
      </c>
      <c r="C1391" t="s">
        <v>6664</v>
      </c>
      <c r="D1391" t="s">
        <v>6665</v>
      </c>
      <c r="E1391" s="2">
        <f t="shared" si="24"/>
        <v>194</v>
      </c>
      <c r="F1391" t="s">
        <v>20</v>
      </c>
      <c r="G1391" t="s">
        <v>6662</v>
      </c>
      <c r="I1391" t="s">
        <v>1017</v>
      </c>
      <c r="J1391" s="3"/>
    </row>
    <row r="1392" spans="1:10">
      <c r="A1392" t="s">
        <v>6666</v>
      </c>
      <c r="B1392" t="s">
        <v>6667</v>
      </c>
      <c r="C1392" t="s">
        <v>6668</v>
      </c>
      <c r="D1392" t="s">
        <v>6669</v>
      </c>
      <c r="E1392" s="2">
        <f t="shared" si="24"/>
        <v>232</v>
      </c>
      <c r="F1392" t="s">
        <v>13</v>
      </c>
      <c r="G1392" t="s">
        <v>6666</v>
      </c>
      <c r="I1392" t="s">
        <v>6670</v>
      </c>
      <c r="J1392" s="3"/>
    </row>
    <row r="1393" spans="1:10">
      <c r="A1393" t="s">
        <v>6671</v>
      </c>
      <c r="B1393" t="s">
        <v>6672</v>
      </c>
      <c r="C1393" t="s">
        <v>6673</v>
      </c>
      <c r="D1393" t="s">
        <v>6674</v>
      </c>
      <c r="E1393" s="2">
        <f t="shared" si="24"/>
        <v>54</v>
      </c>
      <c r="F1393" t="s">
        <v>13</v>
      </c>
      <c r="G1393" t="s">
        <v>6671</v>
      </c>
      <c r="I1393" t="s">
        <v>6675</v>
      </c>
      <c r="J1393" s="3"/>
    </row>
    <row r="1394" spans="1:10">
      <c r="A1394" t="s">
        <v>6676</v>
      </c>
      <c r="B1394" t="s">
        <v>6677</v>
      </c>
      <c r="C1394" t="s">
        <v>6678</v>
      </c>
      <c r="D1394" t="s">
        <v>6679</v>
      </c>
      <c r="E1394" s="2">
        <f t="shared" si="24"/>
        <v>551</v>
      </c>
      <c r="F1394" t="s">
        <v>13</v>
      </c>
      <c r="G1394" t="s">
        <v>6676</v>
      </c>
      <c r="I1394" t="s">
        <v>3809</v>
      </c>
      <c r="J1394" s="3"/>
    </row>
    <row r="1395" spans="1:10">
      <c r="A1395" t="s">
        <v>6680</v>
      </c>
      <c r="B1395" t="s">
        <v>6681</v>
      </c>
      <c r="C1395" t="s">
        <v>6682</v>
      </c>
      <c r="D1395" t="s">
        <v>6683</v>
      </c>
      <c r="E1395" s="2">
        <f t="shared" si="24"/>
        <v>711</v>
      </c>
      <c r="F1395" t="s">
        <v>20</v>
      </c>
      <c r="G1395" t="s">
        <v>6684</v>
      </c>
      <c r="H1395" t="s">
        <v>6685</v>
      </c>
      <c r="I1395" t="s">
        <v>6686</v>
      </c>
      <c r="J1395" s="3"/>
    </row>
    <row r="1396" spans="1:10">
      <c r="A1396" t="s">
        <v>6687</v>
      </c>
      <c r="B1396" t="s">
        <v>6688</v>
      </c>
      <c r="C1396" t="s">
        <v>6689</v>
      </c>
      <c r="D1396" t="s">
        <v>6690</v>
      </c>
      <c r="E1396" s="2">
        <f t="shared" si="24"/>
        <v>382</v>
      </c>
      <c r="F1396" t="s">
        <v>13</v>
      </c>
      <c r="G1396" t="s">
        <v>6687</v>
      </c>
      <c r="I1396" t="s">
        <v>584</v>
      </c>
      <c r="J1396" s="3"/>
    </row>
    <row r="1397" spans="1:10">
      <c r="A1397" t="s">
        <v>6691</v>
      </c>
      <c r="B1397" t="s">
        <v>6692</v>
      </c>
      <c r="C1397" t="s">
        <v>6693</v>
      </c>
      <c r="D1397" t="s">
        <v>6694</v>
      </c>
      <c r="E1397" s="2">
        <f t="shared" si="24"/>
        <v>154</v>
      </c>
      <c r="F1397" t="s">
        <v>13</v>
      </c>
      <c r="G1397" t="s">
        <v>6695</v>
      </c>
      <c r="I1397" t="s">
        <v>6696</v>
      </c>
      <c r="J1397" s="3"/>
    </row>
    <row r="1398" spans="1:10">
      <c r="A1398" t="s">
        <v>6697</v>
      </c>
      <c r="B1398" t="s">
        <v>6698</v>
      </c>
      <c r="C1398" t="s">
        <v>6699</v>
      </c>
      <c r="D1398" t="s">
        <v>6700</v>
      </c>
      <c r="E1398" s="2">
        <f t="shared" si="24"/>
        <v>135</v>
      </c>
      <c r="F1398" t="s">
        <v>13</v>
      </c>
      <c r="G1398" t="s">
        <v>6697</v>
      </c>
      <c r="I1398" t="s">
        <v>6701</v>
      </c>
      <c r="J1398" s="3"/>
    </row>
    <row r="1399" spans="1:10">
      <c r="A1399" t="s">
        <v>6702</v>
      </c>
      <c r="B1399" t="s">
        <v>6703</v>
      </c>
      <c r="C1399" t="s">
        <v>6704</v>
      </c>
      <c r="D1399" t="s">
        <v>6705</v>
      </c>
      <c r="E1399" s="2">
        <f t="shared" si="24"/>
        <v>347</v>
      </c>
      <c r="F1399" t="s">
        <v>20</v>
      </c>
      <c r="G1399" t="s">
        <v>6702</v>
      </c>
      <c r="I1399" t="s">
        <v>6706</v>
      </c>
      <c r="J1399" s="3"/>
    </row>
    <row r="1400" spans="1:10">
      <c r="A1400" t="s">
        <v>6707</v>
      </c>
      <c r="B1400" t="s">
        <v>6708</v>
      </c>
      <c r="C1400" t="s">
        <v>6709</v>
      </c>
      <c r="D1400" t="s">
        <v>6710</v>
      </c>
      <c r="E1400" s="2">
        <f t="shared" si="24"/>
        <v>220</v>
      </c>
      <c r="F1400" t="s">
        <v>20</v>
      </c>
      <c r="G1400" t="s">
        <v>6707</v>
      </c>
      <c r="I1400" t="s">
        <v>6711</v>
      </c>
      <c r="J1400" s="3"/>
    </row>
    <row r="1401" spans="1:10">
      <c r="A1401" t="s">
        <v>6712</v>
      </c>
      <c r="B1401" t="s">
        <v>6713</v>
      </c>
      <c r="C1401" t="s">
        <v>6714</v>
      </c>
      <c r="D1401" t="s">
        <v>6715</v>
      </c>
      <c r="E1401" s="2">
        <f t="shared" si="24"/>
        <v>277</v>
      </c>
      <c r="F1401" t="s">
        <v>13</v>
      </c>
      <c r="G1401" t="s">
        <v>6712</v>
      </c>
      <c r="I1401" t="s">
        <v>6716</v>
      </c>
      <c r="J1401" s="3"/>
    </row>
    <row r="1402" spans="1:10">
      <c r="A1402" t="s">
        <v>6717</v>
      </c>
      <c r="B1402" t="s">
        <v>6718</v>
      </c>
      <c r="C1402" t="s">
        <v>6719</v>
      </c>
      <c r="D1402" t="s">
        <v>6720</v>
      </c>
      <c r="E1402" s="2">
        <f t="shared" si="24"/>
        <v>467</v>
      </c>
      <c r="F1402" t="s">
        <v>20</v>
      </c>
      <c r="G1402" t="s">
        <v>6717</v>
      </c>
      <c r="I1402" t="s">
        <v>65</v>
      </c>
      <c r="J1402" s="3"/>
    </row>
    <row r="1403" spans="1:10">
      <c r="A1403" t="s">
        <v>6721</v>
      </c>
      <c r="B1403" t="s">
        <v>6722</v>
      </c>
      <c r="C1403" t="s">
        <v>6723</v>
      </c>
      <c r="D1403" t="s">
        <v>6724</v>
      </c>
      <c r="E1403" s="2">
        <f t="shared" si="24"/>
        <v>318</v>
      </c>
      <c r="F1403" t="s">
        <v>20</v>
      </c>
      <c r="G1403" t="s">
        <v>6721</v>
      </c>
      <c r="I1403" t="s">
        <v>4276</v>
      </c>
      <c r="J1403" s="3"/>
    </row>
    <row r="1404" spans="1:10">
      <c r="A1404" t="s">
        <v>6725</v>
      </c>
      <c r="C1404" t="s">
        <v>6726</v>
      </c>
      <c r="D1404" t="s">
        <v>6727</v>
      </c>
      <c r="E1404" s="2">
        <f t="shared" si="24"/>
        <v>51</v>
      </c>
      <c r="F1404" t="s">
        <v>20</v>
      </c>
      <c r="G1404" t="s">
        <v>6725</v>
      </c>
      <c r="I1404" t="s">
        <v>65</v>
      </c>
      <c r="J1404" s="3"/>
    </row>
    <row r="1405" spans="1:10">
      <c r="A1405" t="s">
        <v>6728</v>
      </c>
      <c r="B1405" t="s">
        <v>6729</v>
      </c>
      <c r="C1405" t="s">
        <v>6730</v>
      </c>
      <c r="D1405" t="s">
        <v>6731</v>
      </c>
      <c r="E1405" s="2">
        <f t="shared" si="24"/>
        <v>263</v>
      </c>
      <c r="F1405" t="s">
        <v>13</v>
      </c>
      <c r="G1405" t="s">
        <v>6728</v>
      </c>
      <c r="I1405" t="s">
        <v>65</v>
      </c>
      <c r="J1405" s="3"/>
    </row>
    <row r="1406" spans="1:10">
      <c r="A1406" t="s">
        <v>6732</v>
      </c>
      <c r="B1406" t="s">
        <v>6733</v>
      </c>
      <c r="C1406" t="s">
        <v>6734</v>
      </c>
      <c r="D1406" t="s">
        <v>6735</v>
      </c>
      <c r="E1406" s="2">
        <f t="shared" si="24"/>
        <v>147</v>
      </c>
      <c r="F1406" t="s">
        <v>20</v>
      </c>
      <c r="G1406" t="s">
        <v>6732</v>
      </c>
      <c r="I1406" t="s">
        <v>65</v>
      </c>
      <c r="J1406" s="3"/>
    </row>
    <row r="1407" spans="1:10">
      <c r="A1407" t="s">
        <v>6736</v>
      </c>
      <c r="B1407" t="s">
        <v>6737</v>
      </c>
      <c r="C1407" t="s">
        <v>6738</v>
      </c>
      <c r="D1407" t="s">
        <v>6739</v>
      </c>
      <c r="E1407" s="2">
        <f t="shared" si="24"/>
        <v>149</v>
      </c>
      <c r="F1407" t="s">
        <v>20</v>
      </c>
      <c r="G1407" t="s">
        <v>6736</v>
      </c>
      <c r="I1407" t="s">
        <v>65</v>
      </c>
      <c r="J1407" s="3"/>
    </row>
    <row r="1408" spans="1:10">
      <c r="A1408" t="s">
        <v>6740</v>
      </c>
      <c r="B1408" t="s">
        <v>6741</v>
      </c>
      <c r="C1408" t="s">
        <v>6742</v>
      </c>
      <c r="D1408" t="s">
        <v>6743</v>
      </c>
      <c r="E1408" s="2">
        <f t="shared" si="24"/>
        <v>279</v>
      </c>
      <c r="F1408" t="s">
        <v>20</v>
      </c>
      <c r="G1408" t="s">
        <v>6740</v>
      </c>
      <c r="I1408" t="s">
        <v>65</v>
      </c>
      <c r="J1408" s="3"/>
    </row>
    <row r="1409" spans="1:10">
      <c r="A1409" t="s">
        <v>6744</v>
      </c>
      <c r="B1409" t="s">
        <v>6745</v>
      </c>
      <c r="C1409" t="s">
        <v>6746</v>
      </c>
      <c r="D1409" t="s">
        <v>6747</v>
      </c>
      <c r="E1409" s="2">
        <f t="shared" si="24"/>
        <v>432</v>
      </c>
      <c r="F1409" t="s">
        <v>20</v>
      </c>
      <c r="G1409" t="s">
        <v>6744</v>
      </c>
      <c r="I1409" t="s">
        <v>6748</v>
      </c>
      <c r="J1409" s="3"/>
    </row>
    <row r="1410" spans="1:10">
      <c r="A1410" t="s">
        <v>6749</v>
      </c>
      <c r="B1410" t="s">
        <v>6750</v>
      </c>
      <c r="C1410" t="s">
        <v>6751</v>
      </c>
      <c r="D1410" t="s">
        <v>6752</v>
      </c>
      <c r="E1410" s="2">
        <f t="shared" si="24"/>
        <v>119</v>
      </c>
      <c r="F1410" t="s">
        <v>20</v>
      </c>
      <c r="G1410" t="s">
        <v>6749</v>
      </c>
      <c r="I1410" t="s">
        <v>65</v>
      </c>
      <c r="J1410" s="3"/>
    </row>
    <row r="1411" spans="1:10">
      <c r="A1411" t="s">
        <v>6753</v>
      </c>
      <c r="B1411" t="s">
        <v>6754</v>
      </c>
      <c r="C1411" t="s">
        <v>6755</v>
      </c>
      <c r="D1411" t="s">
        <v>6756</v>
      </c>
      <c r="E1411" s="2">
        <f t="shared" si="24"/>
        <v>379</v>
      </c>
      <c r="F1411" t="s">
        <v>20</v>
      </c>
      <c r="G1411" t="s">
        <v>6753</v>
      </c>
      <c r="I1411" t="s">
        <v>6757</v>
      </c>
      <c r="J1411" s="3"/>
    </row>
    <row r="1412" spans="1:10">
      <c r="A1412" t="s">
        <v>6758</v>
      </c>
      <c r="B1412" t="s">
        <v>6759</v>
      </c>
      <c r="C1412" t="s">
        <v>6760</v>
      </c>
      <c r="D1412" t="s">
        <v>6761</v>
      </c>
      <c r="E1412" s="2">
        <f t="shared" si="24"/>
        <v>200</v>
      </c>
      <c r="F1412" t="s">
        <v>20</v>
      </c>
      <c r="G1412" t="s">
        <v>6758</v>
      </c>
      <c r="I1412" t="s">
        <v>3009</v>
      </c>
      <c r="J1412" s="3"/>
    </row>
    <row r="1413" spans="1:10">
      <c r="A1413" t="s">
        <v>6762</v>
      </c>
      <c r="B1413" t="s">
        <v>6763</v>
      </c>
      <c r="C1413" t="s">
        <v>6764</v>
      </c>
      <c r="D1413" t="s">
        <v>6765</v>
      </c>
      <c r="E1413" s="2">
        <f t="shared" si="24"/>
        <v>156</v>
      </c>
      <c r="F1413" t="s">
        <v>13</v>
      </c>
      <c r="G1413" t="s">
        <v>6762</v>
      </c>
      <c r="I1413" t="s">
        <v>6766</v>
      </c>
      <c r="J1413" s="3"/>
    </row>
    <row r="1414" spans="1:10">
      <c r="A1414" t="s">
        <v>6767</v>
      </c>
      <c r="C1414" t="s">
        <v>6768</v>
      </c>
      <c r="D1414" t="s">
        <v>6769</v>
      </c>
      <c r="E1414" s="2">
        <f t="shared" si="24"/>
        <v>105</v>
      </c>
      <c r="F1414" t="s">
        <v>13</v>
      </c>
      <c r="G1414" t="s">
        <v>6767</v>
      </c>
      <c r="I1414" t="s">
        <v>6770</v>
      </c>
      <c r="J1414" s="3"/>
    </row>
    <row r="1415" spans="1:10">
      <c r="A1415" t="s">
        <v>6771</v>
      </c>
      <c r="B1415" t="s">
        <v>6772</v>
      </c>
      <c r="C1415" t="s">
        <v>6773</v>
      </c>
      <c r="D1415" t="s">
        <v>6774</v>
      </c>
      <c r="E1415" s="2">
        <f t="shared" si="24"/>
        <v>112</v>
      </c>
      <c r="F1415" t="s">
        <v>13</v>
      </c>
      <c r="G1415" t="s">
        <v>6771</v>
      </c>
      <c r="I1415" t="s">
        <v>65</v>
      </c>
      <c r="J1415" s="3"/>
    </row>
    <row r="1416" spans="1:10">
      <c r="A1416" t="s">
        <v>6775</v>
      </c>
      <c r="B1416" t="s">
        <v>6776</v>
      </c>
      <c r="C1416" t="s">
        <v>6777</v>
      </c>
      <c r="D1416" t="s">
        <v>6778</v>
      </c>
      <c r="E1416" s="2">
        <f t="shared" si="24"/>
        <v>768</v>
      </c>
      <c r="F1416" t="s">
        <v>13</v>
      </c>
      <c r="G1416" t="s">
        <v>6775</v>
      </c>
      <c r="I1416" t="s">
        <v>278</v>
      </c>
      <c r="J1416" s="3"/>
    </row>
    <row r="1417" spans="1:10">
      <c r="A1417" t="s">
        <v>6779</v>
      </c>
      <c r="C1417" t="s">
        <v>6780</v>
      </c>
      <c r="D1417" t="s">
        <v>6781</v>
      </c>
      <c r="E1417" s="2">
        <f t="shared" si="24"/>
        <v>116</v>
      </c>
      <c r="F1417" t="s">
        <v>13</v>
      </c>
      <c r="G1417" t="s">
        <v>6779</v>
      </c>
      <c r="I1417" t="s">
        <v>65</v>
      </c>
      <c r="J1417" s="3"/>
    </row>
    <row r="1418" spans="1:10">
      <c r="A1418" t="s">
        <v>6782</v>
      </c>
      <c r="B1418" t="s">
        <v>6783</v>
      </c>
      <c r="C1418" t="s">
        <v>6784</v>
      </c>
      <c r="D1418" t="s">
        <v>6785</v>
      </c>
      <c r="E1418" s="2">
        <f t="shared" si="24"/>
        <v>254</v>
      </c>
      <c r="F1418" t="s">
        <v>20</v>
      </c>
      <c r="G1418" t="s">
        <v>6782</v>
      </c>
      <c r="I1418" t="s">
        <v>6008</v>
      </c>
      <c r="J1418" s="3"/>
    </row>
    <row r="1419" spans="1:10">
      <c r="A1419" t="s">
        <v>6786</v>
      </c>
      <c r="B1419" t="s">
        <v>6787</v>
      </c>
      <c r="C1419" t="s">
        <v>6788</v>
      </c>
      <c r="D1419" t="s">
        <v>6789</v>
      </c>
      <c r="E1419" s="2">
        <f t="shared" si="24"/>
        <v>551</v>
      </c>
      <c r="F1419" t="s">
        <v>20</v>
      </c>
      <c r="G1419" t="s">
        <v>6786</v>
      </c>
      <c r="I1419" t="s">
        <v>3809</v>
      </c>
      <c r="J1419" s="3"/>
    </row>
    <row r="1420" spans="1:10">
      <c r="A1420" t="s">
        <v>6790</v>
      </c>
      <c r="B1420" t="s">
        <v>6791</v>
      </c>
      <c r="C1420" t="s">
        <v>6792</v>
      </c>
      <c r="D1420" t="s">
        <v>6793</v>
      </c>
      <c r="E1420" s="2">
        <f t="shared" si="24"/>
        <v>301</v>
      </c>
      <c r="F1420" t="s">
        <v>13</v>
      </c>
      <c r="G1420" t="s">
        <v>6790</v>
      </c>
      <c r="I1420" t="s">
        <v>129</v>
      </c>
      <c r="J1420" s="3"/>
    </row>
    <row r="1421" spans="1:10">
      <c r="A1421" t="s">
        <v>6794</v>
      </c>
      <c r="B1421" t="s">
        <v>6795</v>
      </c>
      <c r="C1421" t="s">
        <v>6796</v>
      </c>
      <c r="D1421" t="s">
        <v>6797</v>
      </c>
      <c r="E1421" s="2">
        <f t="shared" si="24"/>
        <v>545</v>
      </c>
      <c r="F1421" t="s">
        <v>20</v>
      </c>
      <c r="G1421" t="s">
        <v>6794</v>
      </c>
      <c r="I1421" t="s">
        <v>6798</v>
      </c>
      <c r="J1421" s="3"/>
    </row>
    <row r="1422" spans="1:10">
      <c r="A1422" t="s">
        <v>6799</v>
      </c>
      <c r="B1422" t="s">
        <v>6800</v>
      </c>
      <c r="C1422" t="s">
        <v>6801</v>
      </c>
      <c r="D1422" t="s">
        <v>6802</v>
      </c>
      <c r="E1422" s="2">
        <f t="shared" si="24"/>
        <v>173</v>
      </c>
      <c r="F1422" t="s">
        <v>20</v>
      </c>
      <c r="G1422" t="s">
        <v>6799</v>
      </c>
      <c r="I1422" t="s">
        <v>2449</v>
      </c>
      <c r="J1422" s="3"/>
    </row>
    <row r="1423" spans="1:10">
      <c r="A1423" t="s">
        <v>6803</v>
      </c>
      <c r="B1423" t="s">
        <v>6804</v>
      </c>
      <c r="C1423" t="s">
        <v>6805</v>
      </c>
      <c r="D1423" t="s">
        <v>6806</v>
      </c>
      <c r="E1423" s="2">
        <f t="shared" si="24"/>
        <v>143</v>
      </c>
      <c r="F1423" t="s">
        <v>20</v>
      </c>
      <c r="G1423" t="s">
        <v>6803</v>
      </c>
      <c r="I1423" t="s">
        <v>2449</v>
      </c>
      <c r="J1423" s="3"/>
    </row>
    <row r="1424" spans="1:10">
      <c r="A1424" t="s">
        <v>6807</v>
      </c>
      <c r="B1424" t="s">
        <v>6808</v>
      </c>
      <c r="C1424" t="s">
        <v>6809</v>
      </c>
      <c r="D1424" t="s">
        <v>6810</v>
      </c>
      <c r="E1424" s="2">
        <f t="shared" si="24"/>
        <v>161</v>
      </c>
      <c r="F1424" t="s">
        <v>13</v>
      </c>
      <c r="G1424" t="s">
        <v>6807</v>
      </c>
      <c r="I1424" t="s">
        <v>2449</v>
      </c>
      <c r="J1424" s="3"/>
    </row>
    <row r="1425" spans="1:10">
      <c r="A1425" t="s">
        <v>6811</v>
      </c>
      <c r="B1425" t="s">
        <v>6812</v>
      </c>
      <c r="C1425" t="s">
        <v>6813</v>
      </c>
      <c r="D1425" t="s">
        <v>6814</v>
      </c>
      <c r="E1425" s="2">
        <f t="shared" si="24"/>
        <v>118</v>
      </c>
      <c r="F1425" t="s">
        <v>13</v>
      </c>
      <c r="G1425" t="s">
        <v>6811</v>
      </c>
      <c r="I1425" t="s">
        <v>6815</v>
      </c>
      <c r="J1425" s="3"/>
    </row>
    <row r="1426" spans="1:10">
      <c r="A1426" t="s">
        <v>6816</v>
      </c>
      <c r="B1426" t="s">
        <v>6817</v>
      </c>
      <c r="C1426" t="s">
        <v>6818</v>
      </c>
      <c r="D1426" t="s">
        <v>6819</v>
      </c>
      <c r="E1426" s="2">
        <f t="shared" si="24"/>
        <v>503</v>
      </c>
      <c r="F1426" t="s">
        <v>13</v>
      </c>
      <c r="G1426" t="s">
        <v>6820</v>
      </c>
      <c r="H1426" t="s">
        <v>6821</v>
      </c>
      <c r="I1426" t="s">
        <v>6822</v>
      </c>
      <c r="J1426" s="3"/>
    </row>
    <row r="1427" spans="1:10">
      <c r="A1427" t="s">
        <v>6823</v>
      </c>
      <c r="B1427" t="s">
        <v>6824</v>
      </c>
      <c r="C1427" t="s">
        <v>6825</v>
      </c>
      <c r="D1427" t="s">
        <v>6826</v>
      </c>
      <c r="E1427" s="2">
        <f t="shared" si="24"/>
        <v>171</v>
      </c>
      <c r="F1427" t="s">
        <v>13</v>
      </c>
      <c r="G1427" t="s">
        <v>6823</v>
      </c>
      <c r="I1427" t="s">
        <v>6827</v>
      </c>
      <c r="J1427" s="3"/>
    </row>
    <row r="1428" spans="1:10">
      <c r="A1428" t="s">
        <v>6828</v>
      </c>
      <c r="B1428" t="s">
        <v>6829</v>
      </c>
      <c r="C1428" t="s">
        <v>6830</v>
      </c>
      <c r="D1428" t="s">
        <v>6831</v>
      </c>
      <c r="E1428" s="2">
        <f t="shared" si="24"/>
        <v>510</v>
      </c>
      <c r="F1428" t="s">
        <v>13</v>
      </c>
      <c r="G1428" t="s">
        <v>6828</v>
      </c>
      <c r="I1428" t="s">
        <v>6832</v>
      </c>
      <c r="J1428" s="3"/>
    </row>
    <row r="1429" spans="1:10">
      <c r="A1429" t="s">
        <v>6833</v>
      </c>
      <c r="B1429" t="s">
        <v>6834</v>
      </c>
      <c r="C1429" t="s">
        <v>6835</v>
      </c>
      <c r="D1429" t="s">
        <v>6836</v>
      </c>
      <c r="E1429" s="2">
        <f t="shared" si="24"/>
        <v>436</v>
      </c>
      <c r="F1429" t="s">
        <v>20</v>
      </c>
      <c r="G1429" t="s">
        <v>6833</v>
      </c>
      <c r="I1429" t="s">
        <v>6837</v>
      </c>
      <c r="J1429" s="3"/>
    </row>
    <row r="1430" spans="1:10">
      <c r="A1430" t="s">
        <v>6838</v>
      </c>
      <c r="B1430" t="s">
        <v>6839</v>
      </c>
      <c r="C1430" t="s">
        <v>6840</v>
      </c>
      <c r="D1430" t="s">
        <v>6841</v>
      </c>
      <c r="E1430" s="2">
        <f t="shared" si="24"/>
        <v>207</v>
      </c>
      <c r="F1430" t="s">
        <v>13</v>
      </c>
      <c r="G1430" t="s">
        <v>6838</v>
      </c>
      <c r="I1430" t="s">
        <v>65</v>
      </c>
      <c r="J1430" s="3"/>
    </row>
    <row r="1431" spans="1:10">
      <c r="A1431" t="s">
        <v>6842</v>
      </c>
      <c r="B1431" t="s">
        <v>6843</v>
      </c>
      <c r="C1431" t="s">
        <v>6844</v>
      </c>
      <c r="D1431" t="s">
        <v>6845</v>
      </c>
      <c r="E1431" s="2">
        <f t="shared" si="24"/>
        <v>187</v>
      </c>
      <c r="F1431" t="s">
        <v>13</v>
      </c>
      <c r="G1431" t="s">
        <v>6842</v>
      </c>
      <c r="H1431" t="s">
        <v>6846</v>
      </c>
      <c r="I1431" t="s">
        <v>6847</v>
      </c>
      <c r="J1431" s="3"/>
    </row>
    <row r="1432" spans="1:10">
      <c r="A1432" t="s">
        <v>6848</v>
      </c>
      <c r="B1432" t="s">
        <v>6849</v>
      </c>
      <c r="C1432" t="s">
        <v>6850</v>
      </c>
      <c r="D1432" t="s">
        <v>6851</v>
      </c>
      <c r="E1432" s="2">
        <f t="shared" si="24"/>
        <v>73</v>
      </c>
      <c r="F1432" t="s">
        <v>13</v>
      </c>
      <c r="G1432" t="s">
        <v>6848</v>
      </c>
      <c r="I1432" t="s">
        <v>6852</v>
      </c>
      <c r="J1432" s="3"/>
    </row>
    <row r="1433" spans="1:10">
      <c r="A1433" t="s">
        <v>6853</v>
      </c>
      <c r="B1433" t="s">
        <v>6854</v>
      </c>
      <c r="C1433" t="s">
        <v>6855</v>
      </c>
      <c r="D1433" t="s">
        <v>6856</v>
      </c>
      <c r="E1433" s="2">
        <f t="shared" si="24"/>
        <v>199</v>
      </c>
      <c r="F1433" t="s">
        <v>13</v>
      </c>
      <c r="G1433" t="s">
        <v>6853</v>
      </c>
      <c r="I1433" t="s">
        <v>3893</v>
      </c>
      <c r="J1433" s="3"/>
    </row>
    <row r="1434" spans="1:10">
      <c r="A1434" t="s">
        <v>6857</v>
      </c>
      <c r="B1434" t="s">
        <v>6858</v>
      </c>
      <c r="C1434" t="s">
        <v>6859</v>
      </c>
      <c r="D1434" t="s">
        <v>6860</v>
      </c>
      <c r="E1434" s="2">
        <f t="shared" si="24"/>
        <v>820</v>
      </c>
      <c r="F1434" t="s">
        <v>13</v>
      </c>
      <c r="G1434" t="s">
        <v>6861</v>
      </c>
      <c r="I1434" t="s">
        <v>6862</v>
      </c>
      <c r="J1434" s="3"/>
    </row>
    <row r="1435" spans="1:10">
      <c r="A1435" t="s">
        <v>6863</v>
      </c>
      <c r="B1435" t="s">
        <v>6864</v>
      </c>
      <c r="C1435" t="s">
        <v>6865</v>
      </c>
      <c r="D1435" t="s">
        <v>6866</v>
      </c>
      <c r="E1435" s="2">
        <f t="shared" si="24"/>
        <v>236</v>
      </c>
      <c r="F1435" t="s">
        <v>13</v>
      </c>
      <c r="G1435" t="s">
        <v>6863</v>
      </c>
      <c r="I1435" t="s">
        <v>6867</v>
      </c>
      <c r="J1435" s="3"/>
    </row>
    <row r="1436" spans="1:10">
      <c r="A1436" t="s">
        <v>6868</v>
      </c>
      <c r="B1436" t="s">
        <v>6869</v>
      </c>
      <c r="C1436" t="s">
        <v>6870</v>
      </c>
      <c r="D1436" t="s">
        <v>6871</v>
      </c>
      <c r="E1436" s="2">
        <f t="shared" si="24"/>
        <v>156</v>
      </c>
      <c r="F1436" t="s">
        <v>13</v>
      </c>
      <c r="G1436" t="s">
        <v>6868</v>
      </c>
      <c r="I1436" t="s">
        <v>6872</v>
      </c>
      <c r="J1436" s="3"/>
    </row>
    <row r="1437" spans="1:10">
      <c r="A1437" t="s">
        <v>6873</v>
      </c>
      <c r="B1437" t="s">
        <v>6874</v>
      </c>
      <c r="C1437" t="s">
        <v>6875</v>
      </c>
      <c r="D1437" t="s">
        <v>6876</v>
      </c>
      <c r="E1437" s="2">
        <f t="shared" si="24"/>
        <v>685</v>
      </c>
      <c r="F1437" t="s">
        <v>20</v>
      </c>
      <c r="G1437" t="s">
        <v>6873</v>
      </c>
      <c r="I1437" t="s">
        <v>6877</v>
      </c>
      <c r="J1437" s="3"/>
    </row>
    <row r="1438" spans="1:10">
      <c r="A1438" t="s">
        <v>6878</v>
      </c>
      <c r="B1438" t="s">
        <v>6879</v>
      </c>
      <c r="C1438" t="s">
        <v>6880</v>
      </c>
      <c r="D1438" t="s">
        <v>6881</v>
      </c>
      <c r="E1438" s="2">
        <f t="shared" si="24"/>
        <v>505</v>
      </c>
      <c r="F1438" t="s">
        <v>13</v>
      </c>
      <c r="G1438" t="s">
        <v>6882</v>
      </c>
      <c r="H1438" t="s">
        <v>6883</v>
      </c>
      <c r="I1438" t="s">
        <v>6884</v>
      </c>
      <c r="J1438" s="3"/>
    </row>
    <row r="1439" spans="1:10">
      <c r="A1439" t="s">
        <v>6885</v>
      </c>
      <c r="B1439" t="s">
        <v>6886</v>
      </c>
      <c r="C1439" t="s">
        <v>6887</v>
      </c>
      <c r="D1439" t="s">
        <v>6888</v>
      </c>
      <c r="E1439" s="2">
        <f t="shared" si="24"/>
        <v>406</v>
      </c>
      <c r="F1439" t="s">
        <v>13</v>
      </c>
      <c r="G1439" t="s">
        <v>6885</v>
      </c>
      <c r="I1439" t="s">
        <v>6889</v>
      </c>
      <c r="J1439" s="3"/>
    </row>
    <row r="1440" spans="1:10">
      <c r="A1440" t="s">
        <v>6890</v>
      </c>
      <c r="C1440" t="s">
        <v>6891</v>
      </c>
      <c r="D1440" t="s">
        <v>6892</v>
      </c>
      <c r="E1440" s="2">
        <f t="shared" si="24"/>
        <v>40</v>
      </c>
      <c r="F1440" t="s">
        <v>13</v>
      </c>
      <c r="G1440" t="s">
        <v>6890</v>
      </c>
      <c r="I1440" t="s">
        <v>930</v>
      </c>
      <c r="J1440" s="3"/>
    </row>
    <row r="1441" spans="1:10">
      <c r="A1441" t="s">
        <v>6893</v>
      </c>
      <c r="B1441" t="s">
        <v>6894</v>
      </c>
      <c r="C1441" t="s">
        <v>6895</v>
      </c>
      <c r="D1441" t="s">
        <v>6896</v>
      </c>
      <c r="E1441" s="2">
        <f t="shared" si="24"/>
        <v>162</v>
      </c>
      <c r="F1441" t="s">
        <v>13</v>
      </c>
      <c r="G1441" t="s">
        <v>6893</v>
      </c>
      <c r="I1441" t="s">
        <v>1068</v>
      </c>
      <c r="J1441" s="3"/>
    </row>
    <row r="1442" spans="1:10">
      <c r="A1442" t="s">
        <v>6897</v>
      </c>
      <c r="B1442" t="s">
        <v>6898</v>
      </c>
      <c r="C1442" t="s">
        <v>6899</v>
      </c>
      <c r="D1442" t="s">
        <v>6900</v>
      </c>
      <c r="E1442" s="2">
        <f t="shared" si="24"/>
        <v>952</v>
      </c>
      <c r="F1442" t="s">
        <v>13</v>
      </c>
      <c r="G1442" t="s">
        <v>6897</v>
      </c>
      <c r="I1442" t="s">
        <v>5941</v>
      </c>
      <c r="J1442" s="3"/>
    </row>
    <row r="1443" spans="1:10">
      <c r="A1443" t="s">
        <v>6901</v>
      </c>
      <c r="B1443" t="s">
        <v>6902</v>
      </c>
      <c r="C1443" t="s">
        <v>6903</v>
      </c>
      <c r="D1443" t="s">
        <v>6904</v>
      </c>
      <c r="E1443" s="2">
        <f t="shared" si="24"/>
        <v>218</v>
      </c>
      <c r="F1443" t="s">
        <v>13</v>
      </c>
      <c r="G1443" t="s">
        <v>6901</v>
      </c>
      <c r="I1443" t="s">
        <v>65</v>
      </c>
      <c r="J1443" s="3"/>
    </row>
    <row r="1444" spans="1:10">
      <c r="A1444" t="s">
        <v>6905</v>
      </c>
      <c r="B1444" t="s">
        <v>6906</v>
      </c>
      <c r="C1444" t="s">
        <v>6907</v>
      </c>
      <c r="D1444" t="s">
        <v>6908</v>
      </c>
      <c r="E1444" s="2">
        <f t="shared" si="24"/>
        <v>296</v>
      </c>
      <c r="F1444" t="s">
        <v>13</v>
      </c>
      <c r="G1444" t="s">
        <v>6905</v>
      </c>
      <c r="I1444" t="s">
        <v>1617</v>
      </c>
      <c r="J1444" s="3"/>
    </row>
    <row r="1445" spans="1:10">
      <c r="A1445" t="s">
        <v>6909</v>
      </c>
      <c r="B1445" t="s">
        <v>6910</v>
      </c>
      <c r="C1445" t="s">
        <v>6911</v>
      </c>
      <c r="D1445" t="s">
        <v>6912</v>
      </c>
      <c r="E1445" s="2">
        <f t="shared" si="24"/>
        <v>280</v>
      </c>
      <c r="F1445" t="s">
        <v>13</v>
      </c>
      <c r="G1445" t="s">
        <v>6909</v>
      </c>
      <c r="I1445" t="s">
        <v>3255</v>
      </c>
      <c r="J1445" s="3"/>
    </row>
    <row r="1446" spans="1:10">
      <c r="A1446" t="s">
        <v>6913</v>
      </c>
      <c r="B1446" t="s">
        <v>6914</v>
      </c>
      <c r="C1446" t="s">
        <v>6915</v>
      </c>
      <c r="D1446" t="s">
        <v>6916</v>
      </c>
      <c r="E1446" s="2">
        <f t="shared" si="24"/>
        <v>125</v>
      </c>
      <c r="F1446" t="s">
        <v>13</v>
      </c>
      <c r="G1446" t="s">
        <v>6913</v>
      </c>
      <c r="I1446" t="s">
        <v>65</v>
      </c>
      <c r="J1446" s="3"/>
    </row>
    <row r="1447" spans="1:10">
      <c r="A1447" t="s">
        <v>6917</v>
      </c>
      <c r="B1447" t="s">
        <v>6918</v>
      </c>
      <c r="C1447" t="s">
        <v>6919</v>
      </c>
      <c r="D1447" t="s">
        <v>6920</v>
      </c>
      <c r="E1447" s="2">
        <f t="shared" si="24"/>
        <v>354</v>
      </c>
      <c r="F1447" t="s">
        <v>20</v>
      </c>
      <c r="G1447" t="s">
        <v>6917</v>
      </c>
      <c r="I1447" t="s">
        <v>6921</v>
      </c>
      <c r="J1447" s="3"/>
    </row>
    <row r="1448" spans="1:10">
      <c r="A1448" t="s">
        <v>6922</v>
      </c>
      <c r="B1448" t="s">
        <v>6923</v>
      </c>
      <c r="C1448" t="s">
        <v>6924</v>
      </c>
      <c r="D1448" t="s">
        <v>6925</v>
      </c>
      <c r="E1448" s="2">
        <f t="shared" ref="E1448:E1511" si="25">((D1448-C1448)+1)/3-1</f>
        <v>601</v>
      </c>
      <c r="F1448" t="s">
        <v>13</v>
      </c>
      <c r="G1448" t="s">
        <v>6922</v>
      </c>
      <c r="I1448" t="s">
        <v>61</v>
      </c>
      <c r="J1448" s="3"/>
    </row>
    <row r="1449" spans="1:10">
      <c r="A1449" t="s">
        <v>6926</v>
      </c>
      <c r="B1449" t="s">
        <v>6927</v>
      </c>
      <c r="C1449" t="s">
        <v>6928</v>
      </c>
      <c r="D1449" t="s">
        <v>6929</v>
      </c>
      <c r="E1449" s="2">
        <f t="shared" si="25"/>
        <v>371</v>
      </c>
      <c r="F1449" t="s">
        <v>13</v>
      </c>
      <c r="G1449" t="s">
        <v>6930</v>
      </c>
      <c r="I1449" t="s">
        <v>6931</v>
      </c>
      <c r="J1449" s="3"/>
    </row>
    <row r="1450" spans="1:10">
      <c r="A1450" t="s">
        <v>6932</v>
      </c>
      <c r="B1450" t="s">
        <v>6933</v>
      </c>
      <c r="C1450" t="s">
        <v>6934</v>
      </c>
      <c r="D1450" t="s">
        <v>6935</v>
      </c>
      <c r="E1450" s="2">
        <f t="shared" si="25"/>
        <v>156</v>
      </c>
      <c r="F1450" t="s">
        <v>13</v>
      </c>
      <c r="G1450" t="s">
        <v>6932</v>
      </c>
      <c r="I1450" t="s">
        <v>6936</v>
      </c>
      <c r="J1450" s="3"/>
    </row>
    <row r="1451" spans="1:10">
      <c r="A1451" t="s">
        <v>6937</v>
      </c>
      <c r="B1451" t="s">
        <v>6938</v>
      </c>
      <c r="C1451" t="s">
        <v>6939</v>
      </c>
      <c r="D1451" t="s">
        <v>6940</v>
      </c>
      <c r="E1451" s="2">
        <f t="shared" si="25"/>
        <v>824</v>
      </c>
      <c r="F1451" t="s">
        <v>13</v>
      </c>
      <c r="G1451" t="s">
        <v>6937</v>
      </c>
      <c r="I1451" t="s">
        <v>1328</v>
      </c>
      <c r="J1451" s="3"/>
    </row>
    <row r="1452" spans="1:10">
      <c r="A1452" t="s">
        <v>6941</v>
      </c>
      <c r="B1452" t="s">
        <v>6942</v>
      </c>
      <c r="C1452" t="s">
        <v>6943</v>
      </c>
      <c r="D1452" t="s">
        <v>6944</v>
      </c>
      <c r="E1452" s="2">
        <f t="shared" si="25"/>
        <v>167</v>
      </c>
      <c r="F1452" t="s">
        <v>13</v>
      </c>
      <c r="G1452" t="s">
        <v>6941</v>
      </c>
      <c r="I1452" t="s">
        <v>3577</v>
      </c>
      <c r="J1452" s="3"/>
    </row>
    <row r="1453" spans="1:10">
      <c r="A1453" t="s">
        <v>6945</v>
      </c>
      <c r="B1453" t="s">
        <v>6946</v>
      </c>
      <c r="C1453" t="s">
        <v>6947</v>
      </c>
      <c r="D1453" t="s">
        <v>6948</v>
      </c>
      <c r="E1453" s="2">
        <f t="shared" si="25"/>
        <v>128</v>
      </c>
      <c r="F1453" t="s">
        <v>20</v>
      </c>
      <c r="G1453" t="s">
        <v>6945</v>
      </c>
      <c r="I1453" t="s">
        <v>6949</v>
      </c>
      <c r="J1453" s="3"/>
    </row>
    <row r="1454" spans="1:10">
      <c r="A1454" t="s">
        <v>6950</v>
      </c>
      <c r="B1454" t="s">
        <v>6951</v>
      </c>
      <c r="C1454" t="s">
        <v>6952</v>
      </c>
      <c r="D1454" t="s">
        <v>6953</v>
      </c>
      <c r="E1454" s="2">
        <f t="shared" si="25"/>
        <v>454</v>
      </c>
      <c r="F1454" t="s">
        <v>13</v>
      </c>
      <c r="G1454" t="s">
        <v>6950</v>
      </c>
      <c r="I1454" t="s">
        <v>6954</v>
      </c>
      <c r="J1454" s="3"/>
    </row>
    <row r="1455" spans="1:10">
      <c r="A1455" t="s">
        <v>6955</v>
      </c>
      <c r="B1455" t="s">
        <v>6956</v>
      </c>
      <c r="C1455" t="s">
        <v>6957</v>
      </c>
      <c r="D1455" t="s">
        <v>6958</v>
      </c>
      <c r="E1455" s="2">
        <f t="shared" si="25"/>
        <v>300</v>
      </c>
      <c r="F1455" t="s">
        <v>13</v>
      </c>
      <c r="G1455" t="s">
        <v>6955</v>
      </c>
      <c r="I1455" t="s">
        <v>5289</v>
      </c>
      <c r="J1455" s="3"/>
    </row>
    <row r="1456" spans="1:10">
      <c r="A1456" t="s">
        <v>6959</v>
      </c>
      <c r="B1456" t="s">
        <v>6960</v>
      </c>
      <c r="C1456" t="s">
        <v>6961</v>
      </c>
      <c r="D1456" t="s">
        <v>6962</v>
      </c>
      <c r="E1456" s="2">
        <f t="shared" si="25"/>
        <v>452</v>
      </c>
      <c r="F1456" t="s">
        <v>13</v>
      </c>
      <c r="G1456" t="s">
        <v>6959</v>
      </c>
      <c r="I1456" t="s">
        <v>971</v>
      </c>
      <c r="J1456" s="3"/>
    </row>
    <row r="1457" spans="1:10">
      <c r="A1457" t="s">
        <v>6963</v>
      </c>
      <c r="B1457" t="s">
        <v>6964</v>
      </c>
      <c r="C1457" t="s">
        <v>6965</v>
      </c>
      <c r="D1457" t="s">
        <v>6966</v>
      </c>
      <c r="E1457" s="2">
        <f t="shared" si="25"/>
        <v>472</v>
      </c>
      <c r="F1457" t="s">
        <v>20</v>
      </c>
      <c r="G1457" t="s">
        <v>6963</v>
      </c>
      <c r="I1457" t="s">
        <v>2732</v>
      </c>
      <c r="J1457" s="3"/>
    </row>
    <row r="1458" spans="1:10">
      <c r="A1458" t="s">
        <v>6967</v>
      </c>
      <c r="B1458" t="s">
        <v>6968</v>
      </c>
      <c r="C1458" t="s">
        <v>6969</v>
      </c>
      <c r="D1458" t="s">
        <v>6970</v>
      </c>
      <c r="E1458" s="2">
        <f t="shared" si="25"/>
        <v>166</v>
      </c>
      <c r="F1458" t="s">
        <v>13</v>
      </c>
      <c r="G1458" t="s">
        <v>6967</v>
      </c>
      <c r="I1458" t="s">
        <v>65</v>
      </c>
      <c r="J1458" s="3"/>
    </row>
    <row r="1459" spans="1:10">
      <c r="A1459" t="s">
        <v>6971</v>
      </c>
      <c r="B1459" t="s">
        <v>6972</v>
      </c>
      <c r="C1459" t="s">
        <v>6973</v>
      </c>
      <c r="D1459" t="s">
        <v>6974</v>
      </c>
      <c r="E1459" s="2">
        <f t="shared" si="25"/>
        <v>551</v>
      </c>
      <c r="F1459" t="s">
        <v>13</v>
      </c>
      <c r="G1459" t="s">
        <v>6971</v>
      </c>
      <c r="I1459" t="s">
        <v>3809</v>
      </c>
      <c r="J1459" s="3"/>
    </row>
    <row r="1460" spans="1:10">
      <c r="A1460" t="s">
        <v>6975</v>
      </c>
      <c r="B1460" t="s">
        <v>6976</v>
      </c>
      <c r="C1460" t="s">
        <v>6977</v>
      </c>
      <c r="D1460" t="s">
        <v>6978</v>
      </c>
      <c r="E1460" s="2">
        <f t="shared" si="25"/>
        <v>398</v>
      </c>
      <c r="F1460" t="s">
        <v>20</v>
      </c>
      <c r="G1460" t="s">
        <v>6975</v>
      </c>
      <c r="I1460" t="s">
        <v>65</v>
      </c>
      <c r="J1460" s="3"/>
    </row>
    <row r="1461" spans="1:10">
      <c r="A1461" t="s">
        <v>6979</v>
      </c>
      <c r="B1461" t="s">
        <v>6980</v>
      </c>
      <c r="C1461" t="s">
        <v>6981</v>
      </c>
      <c r="D1461" t="s">
        <v>6982</v>
      </c>
      <c r="E1461" s="2">
        <f t="shared" si="25"/>
        <v>115</v>
      </c>
      <c r="F1461" t="s">
        <v>20</v>
      </c>
      <c r="G1461" t="s">
        <v>6979</v>
      </c>
      <c r="I1461" t="s">
        <v>663</v>
      </c>
      <c r="J1461" s="3"/>
    </row>
    <row r="1462" spans="1:10">
      <c r="A1462" t="s">
        <v>6983</v>
      </c>
      <c r="B1462" t="s">
        <v>6984</v>
      </c>
      <c r="C1462" t="s">
        <v>6985</v>
      </c>
      <c r="D1462" t="s">
        <v>6986</v>
      </c>
      <c r="E1462" s="2">
        <f t="shared" si="25"/>
        <v>461</v>
      </c>
      <c r="F1462" t="s">
        <v>20</v>
      </c>
      <c r="G1462" t="s">
        <v>6983</v>
      </c>
      <c r="I1462" t="s">
        <v>663</v>
      </c>
      <c r="J1462" s="3"/>
    </row>
    <row r="1463" spans="1:10">
      <c r="A1463" t="s">
        <v>6987</v>
      </c>
      <c r="B1463" t="s">
        <v>6988</v>
      </c>
      <c r="C1463" t="s">
        <v>6989</v>
      </c>
      <c r="D1463" t="s">
        <v>6990</v>
      </c>
      <c r="E1463" s="2">
        <f t="shared" si="25"/>
        <v>279</v>
      </c>
      <c r="F1463" t="s">
        <v>20</v>
      </c>
      <c r="G1463" t="s">
        <v>6987</v>
      </c>
      <c r="I1463" t="s">
        <v>1068</v>
      </c>
      <c r="J1463" s="3"/>
    </row>
    <row r="1464" spans="1:10">
      <c r="A1464" t="s">
        <v>6991</v>
      </c>
      <c r="B1464" t="s">
        <v>6992</v>
      </c>
      <c r="C1464" t="s">
        <v>6993</v>
      </c>
      <c r="D1464" t="s">
        <v>6994</v>
      </c>
      <c r="E1464" s="2">
        <f t="shared" si="25"/>
        <v>198</v>
      </c>
      <c r="F1464" t="s">
        <v>13</v>
      </c>
      <c r="G1464" t="s">
        <v>6991</v>
      </c>
      <c r="I1464" t="s">
        <v>6995</v>
      </c>
      <c r="J1464" s="3"/>
    </row>
    <row r="1465" spans="1:10">
      <c r="A1465" t="s">
        <v>6996</v>
      </c>
      <c r="B1465" t="s">
        <v>6997</v>
      </c>
      <c r="C1465" t="s">
        <v>6998</v>
      </c>
      <c r="D1465" t="s">
        <v>6999</v>
      </c>
      <c r="E1465" s="2">
        <f t="shared" si="25"/>
        <v>212</v>
      </c>
      <c r="F1465" t="s">
        <v>13</v>
      </c>
      <c r="G1465" t="s">
        <v>6996</v>
      </c>
      <c r="I1465" t="s">
        <v>7000</v>
      </c>
      <c r="J1465" s="3"/>
    </row>
    <row r="1466" spans="1:10">
      <c r="A1466" t="s">
        <v>7001</v>
      </c>
      <c r="B1466" t="s">
        <v>7002</v>
      </c>
      <c r="C1466" t="s">
        <v>7003</v>
      </c>
      <c r="D1466" t="s">
        <v>7004</v>
      </c>
      <c r="E1466" s="2" t="e">
        <f t="shared" si="25"/>
        <v>#VALUE!</v>
      </c>
      <c r="G1466" t="s">
        <v>7001</v>
      </c>
      <c r="I1466" t="s">
        <v>5697</v>
      </c>
      <c r="J1466" s="3"/>
    </row>
    <row r="1467" spans="1:10">
      <c r="A1467" t="s">
        <v>7005</v>
      </c>
      <c r="B1467" t="s">
        <v>7006</v>
      </c>
      <c r="C1467" t="s">
        <v>7007</v>
      </c>
      <c r="D1467" t="s">
        <v>7008</v>
      </c>
      <c r="E1467" s="2">
        <f t="shared" si="25"/>
        <v>800</v>
      </c>
      <c r="F1467" t="s">
        <v>20</v>
      </c>
      <c r="G1467" t="s">
        <v>7005</v>
      </c>
      <c r="I1467" t="s">
        <v>7009</v>
      </c>
      <c r="J1467" s="3"/>
    </row>
    <row r="1468" spans="1:10">
      <c r="A1468" t="s">
        <v>7010</v>
      </c>
      <c r="B1468" t="s">
        <v>7011</v>
      </c>
      <c r="C1468" t="s">
        <v>7012</v>
      </c>
      <c r="D1468" t="s">
        <v>7013</v>
      </c>
      <c r="E1468" s="2">
        <f t="shared" si="25"/>
        <v>319</v>
      </c>
      <c r="F1468" t="s">
        <v>20</v>
      </c>
      <c r="G1468" t="s">
        <v>7010</v>
      </c>
      <c r="I1468" t="s">
        <v>796</v>
      </c>
      <c r="J1468" s="3"/>
    </row>
    <row r="1469" spans="1:10">
      <c r="A1469" t="s">
        <v>7014</v>
      </c>
      <c r="B1469" t="s">
        <v>7015</v>
      </c>
      <c r="C1469" t="s">
        <v>7016</v>
      </c>
      <c r="D1469" t="s">
        <v>7017</v>
      </c>
      <c r="E1469" s="2">
        <f t="shared" si="25"/>
        <v>287</v>
      </c>
      <c r="F1469" t="s">
        <v>13</v>
      </c>
      <c r="G1469" t="s">
        <v>7014</v>
      </c>
      <c r="I1469" t="s">
        <v>4276</v>
      </c>
      <c r="J1469" s="3"/>
    </row>
    <row r="1470" spans="1:10">
      <c r="A1470" t="s">
        <v>7018</v>
      </c>
      <c r="B1470" t="s">
        <v>7019</v>
      </c>
      <c r="C1470" t="s">
        <v>7020</v>
      </c>
      <c r="D1470" t="s">
        <v>7021</v>
      </c>
      <c r="E1470" s="2">
        <f t="shared" si="25"/>
        <v>259</v>
      </c>
      <c r="F1470" t="s">
        <v>20</v>
      </c>
      <c r="G1470" t="s">
        <v>7018</v>
      </c>
      <c r="I1470" t="s">
        <v>3049</v>
      </c>
      <c r="J1470" s="3"/>
    </row>
    <row r="1471" spans="1:10">
      <c r="A1471" t="s">
        <v>7022</v>
      </c>
      <c r="B1471" t="s">
        <v>7023</v>
      </c>
      <c r="C1471" t="s">
        <v>7024</v>
      </c>
      <c r="D1471" t="s">
        <v>7025</v>
      </c>
      <c r="E1471" s="2">
        <f t="shared" si="25"/>
        <v>432</v>
      </c>
      <c r="F1471" t="s">
        <v>13</v>
      </c>
      <c r="G1471" t="s">
        <v>7022</v>
      </c>
      <c r="I1471" t="s">
        <v>796</v>
      </c>
      <c r="J1471" s="3"/>
    </row>
    <row r="1472" spans="1:10">
      <c r="A1472" t="s">
        <v>7026</v>
      </c>
      <c r="B1472" t="s">
        <v>7027</v>
      </c>
      <c r="C1472" t="s">
        <v>7028</v>
      </c>
      <c r="D1472" t="s">
        <v>7029</v>
      </c>
      <c r="E1472" s="2">
        <f t="shared" si="25"/>
        <v>951</v>
      </c>
      <c r="F1472" t="s">
        <v>13</v>
      </c>
      <c r="G1472" t="s">
        <v>7026</v>
      </c>
      <c r="I1472" t="s">
        <v>7030</v>
      </c>
      <c r="J1472" s="3"/>
    </row>
    <row r="1473" spans="1:10">
      <c r="A1473" t="s">
        <v>7031</v>
      </c>
      <c r="B1473" t="s">
        <v>7032</v>
      </c>
      <c r="C1473" t="s">
        <v>7033</v>
      </c>
      <c r="D1473" t="s">
        <v>7034</v>
      </c>
      <c r="E1473" s="2">
        <f t="shared" si="25"/>
        <v>359</v>
      </c>
      <c r="F1473" t="s">
        <v>20</v>
      </c>
      <c r="G1473" t="s">
        <v>7031</v>
      </c>
      <c r="I1473" t="s">
        <v>65</v>
      </c>
      <c r="J1473" s="3"/>
    </row>
    <row r="1474" spans="1:10">
      <c r="A1474" t="s">
        <v>7035</v>
      </c>
      <c r="B1474" t="s">
        <v>7036</v>
      </c>
      <c r="C1474" t="s">
        <v>7037</v>
      </c>
      <c r="D1474" t="s">
        <v>7038</v>
      </c>
      <c r="E1474" s="2">
        <f t="shared" si="25"/>
        <v>108</v>
      </c>
      <c r="F1474" t="s">
        <v>20</v>
      </c>
      <c r="G1474" t="s">
        <v>7035</v>
      </c>
      <c r="I1474" t="s">
        <v>65</v>
      </c>
      <c r="J1474" s="3"/>
    </row>
    <row r="1475" spans="1:10">
      <c r="A1475" t="s">
        <v>7039</v>
      </c>
      <c r="B1475" t="s">
        <v>7040</v>
      </c>
      <c r="C1475" t="s">
        <v>7041</v>
      </c>
      <c r="D1475" t="s">
        <v>7042</v>
      </c>
      <c r="E1475" s="2">
        <f t="shared" si="25"/>
        <v>116</v>
      </c>
      <c r="F1475" t="s">
        <v>13</v>
      </c>
      <c r="G1475" t="s">
        <v>7039</v>
      </c>
      <c r="I1475" t="s">
        <v>1689</v>
      </c>
      <c r="J1475" s="3"/>
    </row>
    <row r="1476" spans="1:10">
      <c r="A1476" t="s">
        <v>7043</v>
      </c>
      <c r="B1476" t="s">
        <v>7044</v>
      </c>
      <c r="C1476" t="s">
        <v>7045</v>
      </c>
      <c r="D1476" t="s">
        <v>7046</v>
      </c>
      <c r="E1476" s="2">
        <f t="shared" si="25"/>
        <v>334</v>
      </c>
      <c r="F1476" t="s">
        <v>13</v>
      </c>
      <c r="G1476" t="s">
        <v>7043</v>
      </c>
      <c r="I1476" t="s">
        <v>971</v>
      </c>
      <c r="J1476" s="3"/>
    </row>
    <row r="1477" spans="1:10">
      <c r="A1477" t="s">
        <v>7047</v>
      </c>
      <c r="B1477" t="s">
        <v>7048</v>
      </c>
      <c r="C1477" t="s">
        <v>7049</v>
      </c>
      <c r="D1477" t="s">
        <v>7050</v>
      </c>
      <c r="E1477" s="2">
        <f t="shared" si="25"/>
        <v>124</v>
      </c>
      <c r="F1477" t="s">
        <v>13</v>
      </c>
      <c r="G1477" t="s">
        <v>7047</v>
      </c>
      <c r="I1477" t="s">
        <v>65</v>
      </c>
      <c r="J1477" s="3"/>
    </row>
    <row r="1478" spans="1:10">
      <c r="A1478" t="s">
        <v>7051</v>
      </c>
      <c r="B1478" t="s">
        <v>7052</v>
      </c>
      <c r="C1478" t="s">
        <v>7053</v>
      </c>
      <c r="D1478" t="s">
        <v>7054</v>
      </c>
      <c r="E1478" s="2">
        <f t="shared" si="25"/>
        <v>99</v>
      </c>
      <c r="F1478" t="s">
        <v>20</v>
      </c>
      <c r="G1478" t="s">
        <v>7051</v>
      </c>
      <c r="I1478" t="s">
        <v>663</v>
      </c>
      <c r="J1478" s="3"/>
    </row>
    <row r="1479" spans="1:10">
      <c r="A1479" t="s">
        <v>7055</v>
      </c>
      <c r="B1479" t="s">
        <v>7056</v>
      </c>
      <c r="C1479" t="s">
        <v>7057</v>
      </c>
      <c r="D1479" t="s">
        <v>7058</v>
      </c>
      <c r="E1479" s="2">
        <f t="shared" si="25"/>
        <v>94</v>
      </c>
      <c r="F1479" t="s">
        <v>20</v>
      </c>
      <c r="G1479" t="s">
        <v>7055</v>
      </c>
      <c r="I1479" t="s">
        <v>663</v>
      </c>
      <c r="J1479" s="3"/>
    </row>
    <row r="1480" spans="1:10">
      <c r="A1480" t="s">
        <v>7059</v>
      </c>
      <c r="B1480" t="s">
        <v>7060</v>
      </c>
      <c r="C1480" t="s">
        <v>7061</v>
      </c>
      <c r="D1480" t="s">
        <v>7062</v>
      </c>
      <c r="E1480" s="2">
        <f t="shared" si="25"/>
        <v>97</v>
      </c>
      <c r="F1480" t="s">
        <v>13</v>
      </c>
      <c r="G1480" t="s">
        <v>7059</v>
      </c>
      <c r="I1480" t="s">
        <v>663</v>
      </c>
      <c r="J1480" s="3"/>
    </row>
    <row r="1481" spans="1:10">
      <c r="A1481" t="s">
        <v>7063</v>
      </c>
      <c r="B1481" t="s">
        <v>7064</v>
      </c>
      <c r="C1481" t="s">
        <v>7065</v>
      </c>
      <c r="D1481" t="s">
        <v>7066</v>
      </c>
      <c r="E1481" s="2">
        <f t="shared" si="25"/>
        <v>234</v>
      </c>
      <c r="F1481" t="s">
        <v>13</v>
      </c>
      <c r="G1481" t="s">
        <v>7063</v>
      </c>
      <c r="I1481" t="s">
        <v>3351</v>
      </c>
      <c r="J1481" s="3"/>
    </row>
    <row r="1482" spans="1:10">
      <c r="A1482" t="s">
        <v>7067</v>
      </c>
      <c r="B1482" t="s">
        <v>7068</v>
      </c>
      <c r="C1482" t="s">
        <v>7069</v>
      </c>
      <c r="D1482" t="s">
        <v>7070</v>
      </c>
      <c r="E1482" s="2">
        <f t="shared" si="25"/>
        <v>263</v>
      </c>
      <c r="F1482" t="s">
        <v>20</v>
      </c>
      <c r="G1482" t="s">
        <v>7067</v>
      </c>
      <c r="I1482" t="s">
        <v>3346</v>
      </c>
      <c r="J1482" s="3"/>
    </row>
    <row r="1483" spans="1:10">
      <c r="A1483" t="s">
        <v>7071</v>
      </c>
      <c r="B1483" t="s">
        <v>7072</v>
      </c>
      <c r="C1483" t="s">
        <v>7073</v>
      </c>
      <c r="D1483" t="s">
        <v>7074</v>
      </c>
      <c r="E1483" s="2">
        <f t="shared" si="25"/>
        <v>233</v>
      </c>
      <c r="F1483" t="s">
        <v>20</v>
      </c>
      <c r="G1483" t="s">
        <v>7071</v>
      </c>
      <c r="I1483" t="s">
        <v>3341</v>
      </c>
      <c r="J1483" s="3"/>
    </row>
    <row r="1484" spans="1:10">
      <c r="A1484" t="s">
        <v>7075</v>
      </c>
      <c r="B1484" t="s">
        <v>7076</v>
      </c>
      <c r="C1484" t="s">
        <v>7077</v>
      </c>
      <c r="D1484" t="s">
        <v>7078</v>
      </c>
      <c r="E1484" s="2">
        <f t="shared" si="25"/>
        <v>369</v>
      </c>
      <c r="F1484" t="s">
        <v>20</v>
      </c>
      <c r="G1484" t="s">
        <v>7075</v>
      </c>
      <c r="I1484" t="s">
        <v>65</v>
      </c>
      <c r="J1484" s="3"/>
    </row>
    <row r="1485" spans="1:10">
      <c r="A1485" t="s">
        <v>7079</v>
      </c>
      <c r="B1485" t="s">
        <v>7080</v>
      </c>
      <c r="C1485" t="s">
        <v>7081</v>
      </c>
      <c r="D1485" t="s">
        <v>7082</v>
      </c>
      <c r="E1485" s="2">
        <f t="shared" si="25"/>
        <v>73</v>
      </c>
      <c r="F1485" t="s">
        <v>20</v>
      </c>
      <c r="G1485" t="s">
        <v>7079</v>
      </c>
      <c r="I1485" t="s">
        <v>3332</v>
      </c>
      <c r="J1485" s="3"/>
    </row>
    <row r="1486" spans="1:10">
      <c r="A1486" t="s">
        <v>7083</v>
      </c>
      <c r="B1486" t="s">
        <v>7084</v>
      </c>
      <c r="C1486" t="s">
        <v>7085</v>
      </c>
      <c r="D1486" t="s">
        <v>7086</v>
      </c>
      <c r="E1486" s="2">
        <f t="shared" si="25"/>
        <v>351</v>
      </c>
      <c r="F1486" t="s">
        <v>20</v>
      </c>
      <c r="G1486" t="s">
        <v>7083</v>
      </c>
      <c r="I1486" t="s">
        <v>3327</v>
      </c>
      <c r="J1486" s="3"/>
    </row>
    <row r="1487" spans="1:10">
      <c r="A1487" t="s">
        <v>7087</v>
      </c>
      <c r="C1487" t="s">
        <v>7088</v>
      </c>
      <c r="D1487" t="s">
        <v>7089</v>
      </c>
      <c r="E1487" s="2">
        <f t="shared" si="25"/>
        <v>69</v>
      </c>
      <c r="F1487" t="s">
        <v>20</v>
      </c>
      <c r="G1487" t="s">
        <v>7087</v>
      </c>
      <c r="I1487" t="s">
        <v>65</v>
      </c>
      <c r="J1487" s="3"/>
    </row>
    <row r="1488" spans="1:10">
      <c r="A1488" t="s">
        <v>7090</v>
      </c>
      <c r="C1488" t="s">
        <v>7091</v>
      </c>
      <c r="D1488" t="s">
        <v>7092</v>
      </c>
      <c r="E1488" s="2">
        <f t="shared" si="25"/>
        <v>70</v>
      </c>
      <c r="F1488" t="s">
        <v>20</v>
      </c>
      <c r="G1488" t="s">
        <v>7090</v>
      </c>
      <c r="I1488" t="s">
        <v>65</v>
      </c>
      <c r="J1488" s="3"/>
    </row>
    <row r="1489" spans="1:10">
      <c r="A1489" t="s">
        <v>7093</v>
      </c>
      <c r="B1489" t="s">
        <v>7094</v>
      </c>
      <c r="C1489" t="s">
        <v>7095</v>
      </c>
      <c r="D1489" t="s">
        <v>7096</v>
      </c>
      <c r="E1489" s="2">
        <f t="shared" si="25"/>
        <v>590</v>
      </c>
      <c r="F1489" t="s">
        <v>20</v>
      </c>
      <c r="G1489" t="s">
        <v>7093</v>
      </c>
      <c r="H1489" t="s">
        <v>3318</v>
      </c>
      <c r="I1489" t="s">
        <v>3319</v>
      </c>
      <c r="J1489" s="3"/>
    </row>
    <row r="1490" spans="1:10">
      <c r="A1490" t="s">
        <v>7097</v>
      </c>
      <c r="B1490" t="s">
        <v>7098</v>
      </c>
      <c r="C1490" t="s">
        <v>7099</v>
      </c>
      <c r="D1490" t="s">
        <v>7100</v>
      </c>
      <c r="E1490" s="2">
        <f t="shared" si="25"/>
        <v>91</v>
      </c>
      <c r="F1490" t="s">
        <v>20</v>
      </c>
      <c r="G1490" t="s">
        <v>7097</v>
      </c>
      <c r="I1490" t="s">
        <v>3313</v>
      </c>
      <c r="J1490" s="3"/>
    </row>
    <row r="1491" spans="1:10">
      <c r="A1491" t="s">
        <v>7101</v>
      </c>
      <c r="B1491" t="s">
        <v>7102</v>
      </c>
      <c r="C1491" t="s">
        <v>7103</v>
      </c>
      <c r="D1491" t="s">
        <v>7104</v>
      </c>
      <c r="E1491" s="2">
        <f t="shared" si="25"/>
        <v>612</v>
      </c>
      <c r="F1491" t="s">
        <v>20</v>
      </c>
      <c r="G1491" t="s">
        <v>7101</v>
      </c>
      <c r="I1491" t="s">
        <v>3308</v>
      </c>
      <c r="J1491" s="3"/>
    </row>
    <row r="1492" spans="1:10">
      <c r="A1492" t="s">
        <v>7105</v>
      </c>
      <c r="B1492" t="s">
        <v>7106</v>
      </c>
      <c r="C1492" t="s">
        <v>7107</v>
      </c>
      <c r="D1492" t="s">
        <v>7108</v>
      </c>
      <c r="E1492" s="2">
        <f t="shared" si="25"/>
        <v>96</v>
      </c>
      <c r="F1492" t="s">
        <v>20</v>
      </c>
      <c r="G1492" t="s">
        <v>7105</v>
      </c>
      <c r="I1492" t="s">
        <v>65</v>
      </c>
      <c r="J1492" s="3"/>
    </row>
    <row r="1493" spans="1:10">
      <c r="A1493" t="s">
        <v>7109</v>
      </c>
      <c r="B1493" t="s">
        <v>7110</v>
      </c>
      <c r="C1493" t="s">
        <v>7111</v>
      </c>
      <c r="D1493" t="s">
        <v>7112</v>
      </c>
      <c r="E1493" s="2">
        <f t="shared" si="25"/>
        <v>407</v>
      </c>
      <c r="F1493" t="s">
        <v>13</v>
      </c>
      <c r="G1493" t="s">
        <v>7109</v>
      </c>
      <c r="I1493" t="s">
        <v>3009</v>
      </c>
      <c r="J1493" s="3"/>
    </row>
    <row r="1494" spans="1:10">
      <c r="A1494" t="s">
        <v>7113</v>
      </c>
      <c r="B1494" t="s">
        <v>7114</v>
      </c>
      <c r="C1494" t="s">
        <v>7115</v>
      </c>
      <c r="D1494" t="s">
        <v>7116</v>
      </c>
      <c r="E1494" s="2">
        <f t="shared" si="25"/>
        <v>182</v>
      </c>
      <c r="F1494" t="s">
        <v>13</v>
      </c>
      <c r="G1494" t="s">
        <v>7113</v>
      </c>
      <c r="I1494" t="s">
        <v>3299</v>
      </c>
      <c r="J1494" s="3"/>
    </row>
    <row r="1495" spans="1:10">
      <c r="A1495" t="s">
        <v>7117</v>
      </c>
      <c r="B1495" t="s">
        <v>7118</v>
      </c>
      <c r="C1495" t="s">
        <v>7119</v>
      </c>
      <c r="D1495" t="s">
        <v>7120</v>
      </c>
      <c r="E1495" s="2">
        <f t="shared" si="25"/>
        <v>368</v>
      </c>
      <c r="F1495" t="s">
        <v>13</v>
      </c>
      <c r="G1495" t="s">
        <v>7117</v>
      </c>
      <c r="I1495" t="s">
        <v>3294</v>
      </c>
      <c r="J1495" s="3"/>
    </row>
    <row r="1496" spans="1:10">
      <c r="A1496" t="s">
        <v>7121</v>
      </c>
      <c r="B1496" t="s">
        <v>7122</v>
      </c>
      <c r="C1496" t="s">
        <v>7123</v>
      </c>
      <c r="D1496" t="s">
        <v>7124</v>
      </c>
      <c r="E1496" s="2">
        <f t="shared" si="25"/>
        <v>264</v>
      </c>
      <c r="F1496" t="s">
        <v>13</v>
      </c>
      <c r="G1496" t="s">
        <v>7121</v>
      </c>
      <c r="I1496" t="s">
        <v>3289</v>
      </c>
      <c r="J1496" s="3"/>
    </row>
    <row r="1497" spans="1:10">
      <c r="A1497" t="s">
        <v>7125</v>
      </c>
      <c r="B1497" t="s">
        <v>7126</v>
      </c>
      <c r="C1497" t="s">
        <v>7127</v>
      </c>
      <c r="D1497" t="s">
        <v>7128</v>
      </c>
      <c r="E1497" s="2">
        <f t="shared" si="25"/>
        <v>788</v>
      </c>
      <c r="F1497" t="s">
        <v>13</v>
      </c>
      <c r="G1497" t="s">
        <v>7125</v>
      </c>
      <c r="I1497" t="s">
        <v>3284</v>
      </c>
      <c r="J1497" s="3"/>
    </row>
    <row r="1498" spans="1:10">
      <c r="A1498" t="s">
        <v>7129</v>
      </c>
      <c r="B1498" t="s">
        <v>7130</v>
      </c>
      <c r="C1498" t="s">
        <v>7131</v>
      </c>
      <c r="D1498" t="s">
        <v>7132</v>
      </c>
      <c r="E1498" s="2">
        <f t="shared" si="25"/>
        <v>234</v>
      </c>
      <c r="F1498" t="s">
        <v>13</v>
      </c>
      <c r="G1498" t="s">
        <v>7129</v>
      </c>
      <c r="I1498" t="s">
        <v>65</v>
      </c>
      <c r="J1498" s="3"/>
    </row>
    <row r="1499" spans="1:10">
      <c r="A1499" t="s">
        <v>7133</v>
      </c>
      <c r="B1499" t="s">
        <v>7134</v>
      </c>
      <c r="C1499" t="s">
        <v>7135</v>
      </c>
      <c r="D1499" t="s">
        <v>7136</v>
      </c>
      <c r="E1499" s="2">
        <f t="shared" si="25"/>
        <v>401</v>
      </c>
      <c r="F1499" t="s">
        <v>13</v>
      </c>
      <c r="G1499" t="s">
        <v>3273</v>
      </c>
      <c r="H1499" t="s">
        <v>3274</v>
      </c>
      <c r="I1499" t="s">
        <v>3275</v>
      </c>
      <c r="J1499" s="3"/>
    </row>
    <row r="1500" spans="1:10">
      <c r="A1500" t="s">
        <v>7137</v>
      </c>
      <c r="B1500" t="s">
        <v>7138</v>
      </c>
      <c r="C1500" t="s">
        <v>7139</v>
      </c>
      <c r="D1500" t="s">
        <v>7140</v>
      </c>
      <c r="E1500" s="2">
        <f t="shared" si="25"/>
        <v>447</v>
      </c>
      <c r="F1500" t="s">
        <v>13</v>
      </c>
      <c r="G1500" t="s">
        <v>7137</v>
      </c>
      <c r="I1500" t="s">
        <v>3268</v>
      </c>
      <c r="J1500" s="3"/>
    </row>
    <row r="1501" spans="1:10">
      <c r="A1501" t="s">
        <v>7141</v>
      </c>
      <c r="B1501" t="s">
        <v>7142</v>
      </c>
      <c r="C1501" t="s">
        <v>7143</v>
      </c>
      <c r="D1501" t="s">
        <v>7144</v>
      </c>
      <c r="E1501" s="2">
        <f t="shared" si="25"/>
        <v>400</v>
      </c>
      <c r="F1501" t="s">
        <v>13</v>
      </c>
      <c r="G1501" t="s">
        <v>7141</v>
      </c>
      <c r="I1501" t="s">
        <v>65</v>
      </c>
      <c r="J1501" s="3"/>
    </row>
    <row r="1502" spans="1:10">
      <c r="A1502" t="s">
        <v>7145</v>
      </c>
      <c r="B1502" t="s">
        <v>7146</v>
      </c>
      <c r="C1502" t="s">
        <v>7147</v>
      </c>
      <c r="D1502" t="s">
        <v>7148</v>
      </c>
      <c r="E1502" s="2">
        <f t="shared" si="25"/>
        <v>389</v>
      </c>
      <c r="F1502" t="s">
        <v>13</v>
      </c>
      <c r="G1502" t="s">
        <v>7145</v>
      </c>
      <c r="H1502" t="s">
        <v>2497</v>
      </c>
      <c r="I1502" t="s">
        <v>2498</v>
      </c>
      <c r="J1502" s="3"/>
    </row>
    <row r="1503" spans="1:10">
      <c r="A1503" t="s">
        <v>7149</v>
      </c>
      <c r="B1503" t="s">
        <v>7150</v>
      </c>
      <c r="C1503" t="s">
        <v>7151</v>
      </c>
      <c r="D1503" t="s">
        <v>7152</v>
      </c>
      <c r="E1503" s="2">
        <f t="shared" si="25"/>
        <v>357</v>
      </c>
      <c r="F1503" t="s">
        <v>13</v>
      </c>
      <c r="G1503" t="s">
        <v>7149</v>
      </c>
      <c r="I1503" t="s">
        <v>3255</v>
      </c>
      <c r="J1503" s="3"/>
    </row>
    <row r="1504" spans="1:10">
      <c r="A1504" t="s">
        <v>7153</v>
      </c>
      <c r="B1504" t="s">
        <v>7154</v>
      </c>
      <c r="C1504" t="s">
        <v>7155</v>
      </c>
      <c r="D1504" t="s">
        <v>7156</v>
      </c>
      <c r="E1504" s="2">
        <f t="shared" si="25"/>
        <v>384</v>
      </c>
      <c r="F1504" t="s">
        <v>13</v>
      </c>
      <c r="G1504" t="s">
        <v>7153</v>
      </c>
      <c r="I1504" t="s">
        <v>3250</v>
      </c>
      <c r="J1504" s="3"/>
    </row>
    <row r="1505" spans="1:10">
      <c r="A1505" t="s">
        <v>7157</v>
      </c>
      <c r="B1505" t="s">
        <v>7158</v>
      </c>
      <c r="C1505" t="s">
        <v>7159</v>
      </c>
      <c r="D1505" t="s">
        <v>7160</v>
      </c>
      <c r="E1505" s="2">
        <f t="shared" si="25"/>
        <v>132</v>
      </c>
      <c r="F1505" t="s">
        <v>13</v>
      </c>
      <c r="G1505" t="s">
        <v>7157</v>
      </c>
      <c r="I1505" t="s">
        <v>3245</v>
      </c>
      <c r="J1505" s="3"/>
    </row>
    <row r="1506" spans="1:10">
      <c r="A1506" t="s">
        <v>7161</v>
      </c>
      <c r="B1506" t="s">
        <v>7162</v>
      </c>
      <c r="C1506" t="s">
        <v>7163</v>
      </c>
      <c r="D1506" t="s">
        <v>7164</v>
      </c>
      <c r="E1506" s="2">
        <f t="shared" si="25"/>
        <v>393</v>
      </c>
      <c r="F1506" t="s">
        <v>13</v>
      </c>
      <c r="G1506" t="s">
        <v>3209</v>
      </c>
      <c r="H1506" t="s">
        <v>3210</v>
      </c>
      <c r="I1506" t="s">
        <v>3211</v>
      </c>
      <c r="J1506" s="3"/>
    </row>
    <row r="1507" spans="1:10">
      <c r="A1507" t="s">
        <v>7165</v>
      </c>
      <c r="B1507" t="s">
        <v>7166</v>
      </c>
      <c r="C1507" t="s">
        <v>7167</v>
      </c>
      <c r="D1507" t="s">
        <v>7168</v>
      </c>
      <c r="E1507" s="2">
        <f t="shared" si="25"/>
        <v>393</v>
      </c>
      <c r="F1507" t="s">
        <v>13</v>
      </c>
      <c r="G1507" t="s">
        <v>7165</v>
      </c>
      <c r="H1507" t="s">
        <v>2497</v>
      </c>
      <c r="I1507" t="s">
        <v>2498</v>
      </c>
      <c r="J1507" s="3"/>
    </row>
    <row r="1508" spans="1:10">
      <c r="A1508" t="s">
        <v>7169</v>
      </c>
      <c r="B1508" t="s">
        <v>7170</v>
      </c>
      <c r="C1508" t="s">
        <v>7171</v>
      </c>
      <c r="D1508" t="s">
        <v>7172</v>
      </c>
      <c r="E1508" s="2">
        <f t="shared" si="25"/>
        <v>112</v>
      </c>
      <c r="F1508" t="s">
        <v>13</v>
      </c>
      <c r="G1508" t="s">
        <v>7169</v>
      </c>
      <c r="I1508" t="s">
        <v>1103</v>
      </c>
      <c r="J1508" s="3"/>
    </row>
    <row r="1509" spans="1:10">
      <c r="A1509" t="s">
        <v>7173</v>
      </c>
      <c r="B1509" t="s">
        <v>7174</v>
      </c>
      <c r="C1509" t="s">
        <v>7175</v>
      </c>
      <c r="D1509" t="s">
        <v>7176</v>
      </c>
      <c r="E1509" s="2">
        <f t="shared" si="25"/>
        <v>164.66666666666666</v>
      </c>
      <c r="F1509" t="s">
        <v>13</v>
      </c>
      <c r="G1509" t="s">
        <v>7173</v>
      </c>
      <c r="I1509" t="s">
        <v>3224</v>
      </c>
      <c r="J1509" s="3"/>
    </row>
    <row r="1510" spans="1:10">
      <c r="A1510" t="s">
        <v>7177</v>
      </c>
      <c r="C1510" t="s">
        <v>7178</v>
      </c>
      <c r="D1510" t="s">
        <v>7179</v>
      </c>
      <c r="E1510" s="2">
        <f t="shared" si="25"/>
        <v>141.33333333333334</v>
      </c>
      <c r="F1510" t="s">
        <v>13</v>
      </c>
      <c r="G1510" t="s">
        <v>7177</v>
      </c>
      <c r="I1510" t="s">
        <v>3224</v>
      </c>
      <c r="J1510" s="3"/>
    </row>
    <row r="1511" spans="1:10">
      <c r="A1511" t="s">
        <v>7180</v>
      </c>
      <c r="B1511" t="s">
        <v>7181</v>
      </c>
      <c r="C1511" t="s">
        <v>7182</v>
      </c>
      <c r="D1511" t="s">
        <v>7183</v>
      </c>
      <c r="E1511" s="2">
        <f t="shared" si="25"/>
        <v>397</v>
      </c>
      <c r="F1511" t="s">
        <v>13</v>
      </c>
      <c r="G1511" t="s">
        <v>7180</v>
      </c>
      <c r="I1511" t="s">
        <v>604</v>
      </c>
      <c r="J1511" s="3"/>
    </row>
    <row r="1512" spans="1:10">
      <c r="A1512" t="s">
        <v>7184</v>
      </c>
      <c r="B1512" t="s">
        <v>7185</v>
      </c>
      <c r="C1512" t="s">
        <v>7186</v>
      </c>
      <c r="D1512" t="s">
        <v>7187</v>
      </c>
      <c r="E1512" s="2">
        <f t="shared" ref="E1512:E1575" si="26">((D1512-C1512)+1)/3-1</f>
        <v>232</v>
      </c>
      <c r="F1512" t="s">
        <v>13</v>
      </c>
      <c r="G1512" t="s">
        <v>7184</v>
      </c>
      <c r="I1512" t="s">
        <v>3216</v>
      </c>
      <c r="J1512" s="3"/>
    </row>
    <row r="1513" spans="1:10">
      <c r="A1513" t="s">
        <v>7188</v>
      </c>
      <c r="B1513" t="s">
        <v>7189</v>
      </c>
      <c r="C1513" t="s">
        <v>7190</v>
      </c>
      <c r="D1513" t="s">
        <v>7191</v>
      </c>
      <c r="E1513" s="2">
        <f t="shared" si="26"/>
        <v>386</v>
      </c>
      <c r="F1513" t="s">
        <v>13</v>
      </c>
      <c r="G1513" t="s">
        <v>3209</v>
      </c>
      <c r="H1513" t="s">
        <v>3210</v>
      </c>
      <c r="I1513" t="s">
        <v>3211</v>
      </c>
      <c r="J1513" s="3"/>
    </row>
    <row r="1514" spans="1:10">
      <c r="A1514" t="s">
        <v>7192</v>
      </c>
      <c r="C1514" t="s">
        <v>7193</v>
      </c>
      <c r="D1514" t="s">
        <v>7194</v>
      </c>
      <c r="E1514" s="2">
        <f t="shared" si="26"/>
        <v>56</v>
      </c>
      <c r="F1514" t="s">
        <v>13</v>
      </c>
      <c r="G1514" t="s">
        <v>7192</v>
      </c>
      <c r="I1514" t="s">
        <v>65</v>
      </c>
      <c r="J1514" s="3"/>
    </row>
    <row r="1515" spans="1:10">
      <c r="A1515" t="s">
        <v>7195</v>
      </c>
      <c r="B1515" t="s">
        <v>7196</v>
      </c>
      <c r="C1515" t="s">
        <v>7197</v>
      </c>
      <c r="D1515" t="s">
        <v>7198</v>
      </c>
      <c r="E1515" s="2">
        <f t="shared" si="26"/>
        <v>102</v>
      </c>
      <c r="F1515" t="s">
        <v>13</v>
      </c>
      <c r="G1515" t="s">
        <v>7195</v>
      </c>
      <c r="I1515" t="s">
        <v>3201</v>
      </c>
      <c r="J1515" s="3"/>
    </row>
    <row r="1516" spans="1:10">
      <c r="A1516" t="s">
        <v>7199</v>
      </c>
      <c r="B1516" t="s">
        <v>7200</v>
      </c>
      <c r="C1516" t="s">
        <v>7201</v>
      </c>
      <c r="D1516" t="s">
        <v>7202</v>
      </c>
      <c r="E1516" s="2">
        <f t="shared" si="26"/>
        <v>753</v>
      </c>
      <c r="F1516" t="s">
        <v>13</v>
      </c>
      <c r="G1516" t="s">
        <v>7199</v>
      </c>
      <c r="I1516" t="s">
        <v>3196</v>
      </c>
      <c r="J1516" s="3"/>
    </row>
    <row r="1517" spans="1:10">
      <c r="A1517" t="s">
        <v>7203</v>
      </c>
      <c r="B1517" t="s">
        <v>7204</v>
      </c>
      <c r="C1517" t="s">
        <v>7205</v>
      </c>
      <c r="D1517" t="s">
        <v>7206</v>
      </c>
      <c r="E1517" s="2">
        <f t="shared" si="26"/>
        <v>795</v>
      </c>
      <c r="F1517" t="s">
        <v>13</v>
      </c>
      <c r="G1517" t="s">
        <v>7203</v>
      </c>
      <c r="I1517" t="s">
        <v>3191</v>
      </c>
      <c r="J1517" s="3"/>
    </row>
    <row r="1518" spans="1:10">
      <c r="A1518" t="s">
        <v>7207</v>
      </c>
      <c r="B1518" t="s">
        <v>7208</v>
      </c>
      <c r="C1518" t="s">
        <v>7209</v>
      </c>
      <c r="D1518" t="s">
        <v>7210</v>
      </c>
      <c r="E1518" s="2">
        <f t="shared" si="26"/>
        <v>434</v>
      </c>
      <c r="F1518" t="s">
        <v>13</v>
      </c>
      <c r="G1518" t="s">
        <v>7207</v>
      </c>
      <c r="I1518" t="s">
        <v>1820</v>
      </c>
      <c r="J1518" s="3"/>
    </row>
    <row r="1519" spans="1:10">
      <c r="A1519" t="s">
        <v>7211</v>
      </c>
      <c r="B1519" t="s">
        <v>7212</v>
      </c>
      <c r="C1519" t="s">
        <v>7213</v>
      </c>
      <c r="D1519" t="s">
        <v>7214</v>
      </c>
      <c r="E1519" s="2">
        <f t="shared" si="26"/>
        <v>164</v>
      </c>
      <c r="F1519" t="s">
        <v>20</v>
      </c>
      <c r="G1519" t="s">
        <v>7211</v>
      </c>
      <c r="I1519" t="s">
        <v>65</v>
      </c>
      <c r="J1519" s="3"/>
    </row>
    <row r="1520" spans="1:10">
      <c r="A1520" t="s">
        <v>7215</v>
      </c>
      <c r="B1520" t="s">
        <v>7216</v>
      </c>
      <c r="C1520" t="s">
        <v>7217</v>
      </c>
      <c r="D1520" t="s">
        <v>7218</v>
      </c>
      <c r="E1520" s="2">
        <f t="shared" si="26"/>
        <v>678</v>
      </c>
      <c r="F1520" t="s">
        <v>20</v>
      </c>
      <c r="G1520" t="s">
        <v>7215</v>
      </c>
      <c r="I1520" t="s">
        <v>3178</v>
      </c>
      <c r="J1520" s="3"/>
    </row>
    <row r="1521" spans="1:10">
      <c r="A1521" t="s">
        <v>7219</v>
      </c>
      <c r="B1521" t="s">
        <v>7220</v>
      </c>
      <c r="C1521" t="s">
        <v>7221</v>
      </c>
      <c r="D1521" t="s">
        <v>7222</v>
      </c>
      <c r="E1521" s="2">
        <f t="shared" si="26"/>
        <v>415</v>
      </c>
      <c r="F1521" t="s">
        <v>20</v>
      </c>
      <c r="G1521" t="s">
        <v>7219</v>
      </c>
      <c r="I1521" t="s">
        <v>3173</v>
      </c>
      <c r="J1521" s="3"/>
    </row>
    <row r="1522" spans="1:10">
      <c r="A1522" t="s">
        <v>7223</v>
      </c>
      <c r="B1522" t="s">
        <v>7224</v>
      </c>
      <c r="C1522" t="s">
        <v>7225</v>
      </c>
      <c r="D1522" t="s">
        <v>7226</v>
      </c>
      <c r="E1522" s="2">
        <f t="shared" si="26"/>
        <v>140</v>
      </c>
      <c r="F1522" t="s">
        <v>20</v>
      </c>
      <c r="G1522" t="s">
        <v>7223</v>
      </c>
      <c r="I1522" t="s">
        <v>65</v>
      </c>
      <c r="J1522" s="3"/>
    </row>
    <row r="1523" spans="1:10">
      <c r="A1523" t="s">
        <v>7227</v>
      </c>
      <c r="B1523" t="s">
        <v>7228</v>
      </c>
      <c r="C1523" t="s">
        <v>7229</v>
      </c>
      <c r="D1523" t="s">
        <v>7230</v>
      </c>
      <c r="E1523" s="2">
        <f t="shared" si="26"/>
        <v>264</v>
      </c>
      <c r="F1523" t="s">
        <v>13</v>
      </c>
      <c r="G1523" t="s">
        <v>7227</v>
      </c>
      <c r="I1523" t="s">
        <v>2303</v>
      </c>
      <c r="J1523" s="3"/>
    </row>
    <row r="1524" spans="1:10">
      <c r="A1524" t="s">
        <v>7231</v>
      </c>
      <c r="B1524" t="s">
        <v>7232</v>
      </c>
      <c r="C1524" t="s">
        <v>7233</v>
      </c>
      <c r="D1524" t="s">
        <v>7234</v>
      </c>
      <c r="E1524" s="2">
        <f t="shared" si="26"/>
        <v>149</v>
      </c>
      <c r="F1524" t="s">
        <v>13</v>
      </c>
      <c r="G1524" t="s">
        <v>7231</v>
      </c>
      <c r="I1524" t="s">
        <v>3160</v>
      </c>
      <c r="J1524" s="3"/>
    </row>
    <row r="1525" spans="1:10">
      <c r="A1525" t="s">
        <v>7235</v>
      </c>
      <c r="B1525" t="s">
        <v>7236</v>
      </c>
      <c r="C1525" t="s">
        <v>7237</v>
      </c>
      <c r="D1525" t="s">
        <v>7238</v>
      </c>
      <c r="E1525" s="2">
        <f t="shared" si="26"/>
        <v>222</v>
      </c>
      <c r="F1525" t="s">
        <v>13</v>
      </c>
      <c r="G1525" t="s">
        <v>7235</v>
      </c>
      <c r="I1525" t="s">
        <v>7239</v>
      </c>
      <c r="J1525" s="3"/>
    </row>
    <row r="1526" spans="1:10">
      <c r="A1526" t="s">
        <v>7240</v>
      </c>
      <c r="B1526" t="s">
        <v>7241</v>
      </c>
      <c r="C1526" t="s">
        <v>7242</v>
      </c>
      <c r="D1526" t="s">
        <v>7243</v>
      </c>
      <c r="E1526" s="2">
        <f t="shared" si="26"/>
        <v>128</v>
      </c>
      <c r="F1526" t="s">
        <v>13</v>
      </c>
      <c r="G1526" t="s">
        <v>7240</v>
      </c>
      <c r="I1526" t="s">
        <v>3136</v>
      </c>
      <c r="J1526" s="3"/>
    </row>
    <row r="1527" spans="1:10">
      <c r="A1527" t="s">
        <v>7244</v>
      </c>
      <c r="B1527" t="s">
        <v>7245</v>
      </c>
      <c r="C1527" t="s">
        <v>7246</v>
      </c>
      <c r="D1527" t="s">
        <v>7247</v>
      </c>
      <c r="E1527" s="2">
        <f t="shared" si="26"/>
        <v>108</v>
      </c>
      <c r="F1527" t="s">
        <v>13</v>
      </c>
      <c r="G1527" t="s">
        <v>7244</v>
      </c>
      <c r="I1527" t="s">
        <v>3132</v>
      </c>
      <c r="J1527" s="3"/>
    </row>
    <row r="1528" spans="1:10">
      <c r="A1528" t="s">
        <v>7248</v>
      </c>
      <c r="B1528" t="s">
        <v>7249</v>
      </c>
      <c r="C1528" t="s">
        <v>7250</v>
      </c>
      <c r="D1528" t="s">
        <v>7251</v>
      </c>
      <c r="E1528" s="2">
        <f t="shared" si="26"/>
        <v>844</v>
      </c>
      <c r="F1528" t="s">
        <v>13</v>
      </c>
      <c r="G1528" t="s">
        <v>7248</v>
      </c>
      <c r="I1528" t="s">
        <v>3127</v>
      </c>
      <c r="J1528" s="3"/>
    </row>
    <row r="1529" spans="1:10">
      <c r="A1529" t="s">
        <v>7252</v>
      </c>
      <c r="B1529" t="s">
        <v>7253</v>
      </c>
      <c r="C1529" t="s">
        <v>7254</v>
      </c>
      <c r="D1529" t="s">
        <v>7255</v>
      </c>
      <c r="E1529" s="2">
        <f t="shared" si="26"/>
        <v>118</v>
      </c>
      <c r="F1529" t="s">
        <v>13</v>
      </c>
      <c r="G1529" t="s">
        <v>7252</v>
      </c>
      <c r="I1529" t="s">
        <v>3122</v>
      </c>
      <c r="J1529" s="3"/>
    </row>
    <row r="1530" spans="1:10">
      <c r="A1530" t="s">
        <v>7256</v>
      </c>
      <c r="B1530" t="s">
        <v>7257</v>
      </c>
      <c r="C1530" t="s">
        <v>7258</v>
      </c>
      <c r="D1530" t="s">
        <v>7259</v>
      </c>
      <c r="E1530" s="2">
        <f t="shared" si="26"/>
        <v>209</v>
      </c>
      <c r="F1530" t="s">
        <v>13</v>
      </c>
      <c r="G1530" t="s">
        <v>7256</v>
      </c>
      <c r="I1530" t="s">
        <v>3117</v>
      </c>
      <c r="J1530" s="3"/>
    </row>
    <row r="1531" spans="1:10">
      <c r="A1531" t="s">
        <v>7260</v>
      </c>
      <c r="B1531" t="s">
        <v>7261</v>
      </c>
      <c r="C1531" t="s">
        <v>7262</v>
      </c>
      <c r="D1531" t="s">
        <v>7263</v>
      </c>
      <c r="E1531" s="2">
        <f t="shared" si="26"/>
        <v>337</v>
      </c>
      <c r="F1531" t="s">
        <v>13</v>
      </c>
      <c r="G1531" t="s">
        <v>3111</v>
      </c>
      <c r="I1531" t="s">
        <v>3112</v>
      </c>
      <c r="J1531" s="3"/>
    </row>
    <row r="1532" spans="1:10">
      <c r="A1532" t="s">
        <v>7264</v>
      </c>
      <c r="B1532" t="s">
        <v>7265</v>
      </c>
      <c r="C1532" t="s">
        <v>7266</v>
      </c>
      <c r="D1532" t="s">
        <v>7267</v>
      </c>
      <c r="E1532" s="2">
        <f t="shared" si="26"/>
        <v>207</v>
      </c>
      <c r="F1532" t="s">
        <v>13</v>
      </c>
      <c r="G1532" t="s">
        <v>3105</v>
      </c>
      <c r="I1532" t="s">
        <v>3106</v>
      </c>
      <c r="J1532" s="3"/>
    </row>
    <row r="1533" spans="1:10">
      <c r="A1533" t="s">
        <v>7268</v>
      </c>
      <c r="B1533" t="s">
        <v>7269</v>
      </c>
      <c r="C1533" t="s">
        <v>7270</v>
      </c>
      <c r="D1533" t="s">
        <v>7271</v>
      </c>
      <c r="E1533" s="2">
        <f t="shared" si="26"/>
        <v>99</v>
      </c>
      <c r="F1533" t="s">
        <v>13</v>
      </c>
      <c r="G1533" t="s">
        <v>7268</v>
      </c>
      <c r="I1533" t="s">
        <v>7272</v>
      </c>
      <c r="J1533" s="3"/>
    </row>
    <row r="1534" spans="1:10">
      <c r="A1534" t="s">
        <v>7273</v>
      </c>
      <c r="B1534" t="s">
        <v>7274</v>
      </c>
      <c r="C1534" t="s">
        <v>7275</v>
      </c>
      <c r="D1534" t="s">
        <v>7276</v>
      </c>
      <c r="E1534" s="2">
        <f t="shared" si="26"/>
        <v>435</v>
      </c>
      <c r="F1534" t="s">
        <v>13</v>
      </c>
      <c r="G1534" t="s">
        <v>3095</v>
      </c>
      <c r="I1534" t="s">
        <v>3096</v>
      </c>
      <c r="J1534" s="3"/>
    </row>
    <row r="1535" spans="1:10">
      <c r="A1535" t="s">
        <v>7277</v>
      </c>
      <c r="B1535" t="s">
        <v>7278</v>
      </c>
      <c r="C1535" t="s">
        <v>7279</v>
      </c>
      <c r="D1535" t="s">
        <v>7280</v>
      </c>
      <c r="E1535" s="2">
        <f t="shared" si="26"/>
        <v>304</v>
      </c>
      <c r="F1535" t="s">
        <v>13</v>
      </c>
      <c r="G1535" t="s">
        <v>3089</v>
      </c>
      <c r="I1535" t="s">
        <v>3090</v>
      </c>
      <c r="J1535" s="3"/>
    </row>
    <row r="1536" spans="1:10">
      <c r="A1536" t="s">
        <v>7281</v>
      </c>
      <c r="B1536" t="s">
        <v>7282</v>
      </c>
      <c r="C1536" t="s">
        <v>7283</v>
      </c>
      <c r="D1536" t="s">
        <v>7284</v>
      </c>
      <c r="E1536" s="2">
        <f t="shared" si="26"/>
        <v>195</v>
      </c>
      <c r="F1536" t="s">
        <v>13</v>
      </c>
      <c r="G1536" t="s">
        <v>7281</v>
      </c>
      <c r="I1536" t="s">
        <v>3084</v>
      </c>
      <c r="J1536" s="3"/>
    </row>
    <row r="1537" spans="1:10">
      <c r="A1537" t="s">
        <v>7285</v>
      </c>
      <c r="B1537" t="s">
        <v>7286</v>
      </c>
      <c r="C1537" t="s">
        <v>7287</v>
      </c>
      <c r="D1537" t="s">
        <v>7288</v>
      </c>
      <c r="E1537" s="2">
        <f t="shared" si="26"/>
        <v>153</v>
      </c>
      <c r="F1537" t="s">
        <v>13</v>
      </c>
      <c r="G1537" t="s">
        <v>7285</v>
      </c>
      <c r="I1537" t="s">
        <v>3079</v>
      </c>
      <c r="J1537" s="3"/>
    </row>
    <row r="1538" spans="1:10">
      <c r="A1538" t="s">
        <v>7289</v>
      </c>
      <c r="B1538" t="s">
        <v>7290</v>
      </c>
      <c r="C1538" t="s">
        <v>7291</v>
      </c>
      <c r="D1538" t="s">
        <v>7292</v>
      </c>
      <c r="E1538" s="2">
        <f t="shared" si="26"/>
        <v>159</v>
      </c>
      <c r="F1538" t="s">
        <v>13</v>
      </c>
      <c r="G1538" t="s">
        <v>7289</v>
      </c>
      <c r="I1538" t="s">
        <v>1437</v>
      </c>
      <c r="J1538" s="3"/>
    </row>
    <row r="1539" spans="1:10">
      <c r="A1539" t="s">
        <v>7293</v>
      </c>
      <c r="B1539" t="s">
        <v>7294</v>
      </c>
      <c r="C1539" t="s">
        <v>7295</v>
      </c>
      <c r="D1539" t="s">
        <v>7296</v>
      </c>
      <c r="E1539" s="2">
        <f t="shared" si="26"/>
        <v>384</v>
      </c>
      <c r="F1539" t="s">
        <v>20</v>
      </c>
      <c r="G1539" t="s">
        <v>7293</v>
      </c>
      <c r="I1539" t="s">
        <v>65</v>
      </c>
      <c r="J1539" s="3"/>
    </row>
    <row r="1540" spans="1:10">
      <c r="A1540" t="s">
        <v>7297</v>
      </c>
      <c r="B1540" t="s">
        <v>7298</v>
      </c>
      <c r="C1540" t="s">
        <v>7299</v>
      </c>
      <c r="D1540" t="s">
        <v>7300</v>
      </c>
      <c r="E1540" s="2">
        <f t="shared" si="26"/>
        <v>293</v>
      </c>
      <c r="F1540" t="s">
        <v>20</v>
      </c>
      <c r="G1540" t="s">
        <v>7297</v>
      </c>
      <c r="I1540" t="s">
        <v>65</v>
      </c>
      <c r="J1540" s="3"/>
    </row>
    <row r="1541" spans="1:10">
      <c r="A1541" t="s">
        <v>7301</v>
      </c>
      <c r="B1541" t="s">
        <v>7302</v>
      </c>
      <c r="C1541" t="s">
        <v>7303</v>
      </c>
      <c r="D1541" t="s">
        <v>7304</v>
      </c>
      <c r="E1541" s="2">
        <f t="shared" si="26"/>
        <v>411</v>
      </c>
      <c r="F1541" t="s">
        <v>20</v>
      </c>
      <c r="G1541" t="s">
        <v>7301</v>
      </c>
      <c r="I1541" t="s">
        <v>65</v>
      </c>
      <c r="J1541" s="3"/>
    </row>
    <row r="1542" spans="1:10">
      <c r="A1542" t="s">
        <v>7305</v>
      </c>
      <c r="B1542" t="s">
        <v>7306</v>
      </c>
      <c r="C1542" t="s">
        <v>7307</v>
      </c>
      <c r="D1542" t="s">
        <v>7308</v>
      </c>
      <c r="E1542" s="2">
        <f t="shared" si="26"/>
        <v>255</v>
      </c>
      <c r="F1542" t="s">
        <v>20</v>
      </c>
      <c r="G1542" t="s">
        <v>7305</v>
      </c>
      <c r="I1542" t="s">
        <v>3054</v>
      </c>
      <c r="J1542" s="3"/>
    </row>
    <row r="1543" spans="1:10">
      <c r="A1543" t="s">
        <v>7309</v>
      </c>
      <c r="B1543" t="s">
        <v>7310</v>
      </c>
      <c r="C1543" t="s">
        <v>7311</v>
      </c>
      <c r="D1543" t="s">
        <v>7312</v>
      </c>
      <c r="E1543" s="2">
        <f t="shared" si="26"/>
        <v>268</v>
      </c>
      <c r="F1543" t="s">
        <v>20</v>
      </c>
      <c r="G1543" t="s">
        <v>7309</v>
      </c>
      <c r="I1543" t="s">
        <v>3049</v>
      </c>
      <c r="J1543" s="3"/>
    </row>
    <row r="1544" spans="1:10">
      <c r="A1544" t="s">
        <v>7313</v>
      </c>
      <c r="C1544" t="s">
        <v>7314</v>
      </c>
      <c r="D1544" t="s">
        <v>7315</v>
      </c>
      <c r="E1544" s="2">
        <f t="shared" si="26"/>
        <v>92</v>
      </c>
      <c r="F1544" t="s">
        <v>20</v>
      </c>
      <c r="G1544" t="s">
        <v>7313</v>
      </c>
      <c r="I1544" t="s">
        <v>65</v>
      </c>
      <c r="J1544" s="3"/>
    </row>
    <row r="1545" spans="1:10">
      <c r="A1545" t="s">
        <v>7316</v>
      </c>
      <c r="B1545" t="s">
        <v>7317</v>
      </c>
      <c r="C1545" t="s">
        <v>7318</v>
      </c>
      <c r="D1545" t="s">
        <v>7319</v>
      </c>
      <c r="E1545" s="2">
        <f t="shared" si="26"/>
        <v>96</v>
      </c>
      <c r="F1545" t="s">
        <v>20</v>
      </c>
      <c r="G1545" t="s">
        <v>7316</v>
      </c>
      <c r="I1545" t="s">
        <v>7320</v>
      </c>
      <c r="J1545" s="3"/>
    </row>
    <row r="1546" spans="1:10">
      <c r="A1546" t="s">
        <v>7321</v>
      </c>
      <c r="B1546" t="s">
        <v>7322</v>
      </c>
      <c r="C1546" t="s">
        <v>7323</v>
      </c>
      <c r="D1546" t="s">
        <v>7324</v>
      </c>
      <c r="E1546" s="2">
        <f t="shared" si="26"/>
        <v>114</v>
      </c>
      <c r="F1546" t="s">
        <v>13</v>
      </c>
      <c r="G1546" t="s">
        <v>7321</v>
      </c>
      <c r="I1546" t="s">
        <v>65</v>
      </c>
      <c r="J1546" s="3"/>
    </row>
    <row r="1547" spans="1:10">
      <c r="A1547" t="s">
        <v>7325</v>
      </c>
      <c r="B1547" t="s">
        <v>7326</v>
      </c>
      <c r="C1547" t="s">
        <v>7327</v>
      </c>
      <c r="D1547" t="s">
        <v>7328</v>
      </c>
      <c r="E1547" s="2">
        <f t="shared" si="26"/>
        <v>237</v>
      </c>
      <c r="F1547" t="s">
        <v>20</v>
      </c>
      <c r="G1547" t="s">
        <v>7325</v>
      </c>
      <c r="I1547" t="s">
        <v>65</v>
      </c>
      <c r="J1547" s="3"/>
    </row>
    <row r="1548" spans="1:10">
      <c r="A1548" t="s">
        <v>7329</v>
      </c>
      <c r="B1548" t="s">
        <v>7330</v>
      </c>
      <c r="C1548" t="s">
        <v>7331</v>
      </c>
      <c r="D1548" t="s">
        <v>7332</v>
      </c>
      <c r="E1548" s="2">
        <f t="shared" si="26"/>
        <v>233</v>
      </c>
      <c r="F1548" t="s">
        <v>20</v>
      </c>
      <c r="G1548" t="s">
        <v>7329</v>
      </c>
      <c r="I1548" t="s">
        <v>65</v>
      </c>
      <c r="J1548" s="3"/>
    </row>
    <row r="1549" spans="1:10">
      <c r="A1549" t="s">
        <v>7333</v>
      </c>
      <c r="B1549" t="s">
        <v>7334</v>
      </c>
      <c r="C1549" t="s">
        <v>7335</v>
      </c>
      <c r="D1549" t="s">
        <v>7336</v>
      </c>
      <c r="E1549" s="2">
        <f t="shared" si="26"/>
        <v>339</v>
      </c>
      <c r="F1549" t="s">
        <v>20</v>
      </c>
      <c r="G1549" t="s">
        <v>7333</v>
      </c>
      <c r="I1549" t="s">
        <v>7337</v>
      </c>
      <c r="J1549" s="3"/>
    </row>
    <row r="1550" spans="1:10">
      <c r="A1550" t="s">
        <v>7338</v>
      </c>
      <c r="C1550" t="s">
        <v>7339</v>
      </c>
      <c r="D1550" t="s">
        <v>7340</v>
      </c>
      <c r="E1550" s="2">
        <f t="shared" si="26"/>
        <v>69</v>
      </c>
      <c r="F1550" t="s">
        <v>20</v>
      </c>
      <c r="G1550" t="s">
        <v>7338</v>
      </c>
      <c r="I1550" t="s">
        <v>65</v>
      </c>
      <c r="J1550" s="3"/>
    </row>
    <row r="1551" spans="1:10">
      <c r="A1551" t="s">
        <v>7341</v>
      </c>
      <c r="B1551" t="s">
        <v>7342</v>
      </c>
      <c r="C1551" t="s">
        <v>7343</v>
      </c>
      <c r="D1551" t="s">
        <v>7344</v>
      </c>
      <c r="E1551" s="2">
        <f t="shared" si="26"/>
        <v>99</v>
      </c>
      <c r="F1551" t="s">
        <v>20</v>
      </c>
      <c r="G1551" t="s">
        <v>7341</v>
      </c>
      <c r="I1551" t="s">
        <v>65</v>
      </c>
      <c r="J1551" s="3"/>
    </row>
    <row r="1552" spans="1:10">
      <c r="A1552" t="s">
        <v>7345</v>
      </c>
      <c r="B1552" t="s">
        <v>7346</v>
      </c>
      <c r="C1552" t="s">
        <v>7347</v>
      </c>
      <c r="D1552" t="s">
        <v>7348</v>
      </c>
      <c r="E1552" s="2">
        <f t="shared" si="26"/>
        <v>199</v>
      </c>
      <c r="F1552" t="s">
        <v>20</v>
      </c>
      <c r="G1552" t="s">
        <v>7345</v>
      </c>
      <c r="I1552" t="s">
        <v>65</v>
      </c>
      <c r="J1552" s="3"/>
    </row>
    <row r="1553" spans="1:10">
      <c r="A1553" t="s">
        <v>7349</v>
      </c>
      <c r="B1553" t="s">
        <v>7350</v>
      </c>
      <c r="C1553" t="s">
        <v>7351</v>
      </c>
      <c r="D1553" t="s">
        <v>7352</v>
      </c>
      <c r="E1553" s="2">
        <f t="shared" si="26"/>
        <v>165</v>
      </c>
      <c r="F1553" t="s">
        <v>20</v>
      </c>
      <c r="G1553" t="s">
        <v>7349</v>
      </c>
      <c r="I1553" t="s">
        <v>7353</v>
      </c>
      <c r="J1553" s="3"/>
    </row>
    <row r="1554" spans="1:10">
      <c r="A1554" t="s">
        <v>7354</v>
      </c>
      <c r="C1554" t="s">
        <v>7355</v>
      </c>
      <c r="D1554" t="s">
        <v>7356</v>
      </c>
      <c r="E1554" s="2">
        <f t="shared" si="26"/>
        <v>83</v>
      </c>
      <c r="F1554" t="s">
        <v>20</v>
      </c>
      <c r="G1554" t="s">
        <v>7354</v>
      </c>
      <c r="I1554" t="s">
        <v>65</v>
      </c>
      <c r="J1554" s="3"/>
    </row>
    <row r="1555" spans="1:10">
      <c r="A1555" t="s">
        <v>7357</v>
      </c>
      <c r="B1555" t="s">
        <v>7358</v>
      </c>
      <c r="C1555" t="s">
        <v>7359</v>
      </c>
      <c r="D1555" t="s">
        <v>7360</v>
      </c>
      <c r="E1555" s="2">
        <f t="shared" si="26"/>
        <v>295</v>
      </c>
      <c r="F1555" t="s">
        <v>20</v>
      </c>
      <c r="G1555" t="s">
        <v>7357</v>
      </c>
      <c r="I1555" t="s">
        <v>65</v>
      </c>
      <c r="J1555" s="3"/>
    </row>
    <row r="1556" spans="1:10">
      <c r="A1556" t="s">
        <v>7361</v>
      </c>
      <c r="B1556" t="s">
        <v>7362</v>
      </c>
      <c r="C1556" t="s">
        <v>7363</v>
      </c>
      <c r="D1556" t="s">
        <v>7364</v>
      </c>
      <c r="E1556" s="2">
        <f t="shared" si="26"/>
        <v>380</v>
      </c>
      <c r="F1556" t="s">
        <v>20</v>
      </c>
      <c r="G1556" t="s">
        <v>7361</v>
      </c>
      <c r="I1556" t="s">
        <v>65</v>
      </c>
      <c r="J1556" s="3"/>
    </row>
    <row r="1557" spans="1:10">
      <c r="A1557" t="s">
        <v>7365</v>
      </c>
      <c r="C1557" t="s">
        <v>7366</v>
      </c>
      <c r="D1557" t="s">
        <v>7367</v>
      </c>
      <c r="E1557" s="2">
        <f t="shared" si="26"/>
        <v>98</v>
      </c>
      <c r="F1557" t="s">
        <v>20</v>
      </c>
      <c r="G1557" t="s">
        <v>7365</v>
      </c>
      <c r="I1557" t="s">
        <v>65</v>
      </c>
      <c r="J1557" s="3"/>
    </row>
    <row r="1558" spans="1:10">
      <c r="A1558" t="s">
        <v>7368</v>
      </c>
      <c r="B1558" t="s">
        <v>7369</v>
      </c>
      <c r="C1558" t="s">
        <v>7370</v>
      </c>
      <c r="D1558" t="s">
        <v>7371</v>
      </c>
      <c r="E1558" s="2">
        <f t="shared" si="26"/>
        <v>135</v>
      </c>
      <c r="F1558" t="s">
        <v>13</v>
      </c>
      <c r="G1558" t="s">
        <v>7368</v>
      </c>
      <c r="I1558" t="s">
        <v>65</v>
      </c>
      <c r="J1558" s="3"/>
    </row>
    <row r="1559" spans="1:10">
      <c r="A1559" t="s">
        <v>7372</v>
      </c>
      <c r="B1559" t="s">
        <v>7373</v>
      </c>
      <c r="C1559" t="s">
        <v>7374</v>
      </c>
      <c r="D1559" t="s">
        <v>7375</v>
      </c>
      <c r="E1559" s="2">
        <f t="shared" si="26"/>
        <v>411</v>
      </c>
      <c r="F1559" t="s">
        <v>13</v>
      </c>
      <c r="G1559" t="s">
        <v>7372</v>
      </c>
      <c r="I1559" t="s">
        <v>7376</v>
      </c>
      <c r="J1559" s="3"/>
    </row>
    <row r="1560" spans="1:10">
      <c r="A1560" t="s">
        <v>7377</v>
      </c>
      <c r="B1560" t="s">
        <v>7378</v>
      </c>
      <c r="C1560" t="s">
        <v>7379</v>
      </c>
      <c r="D1560" t="s">
        <v>7380</v>
      </c>
      <c r="E1560" s="2" t="e">
        <f t="shared" si="26"/>
        <v>#VALUE!</v>
      </c>
      <c r="F1560" t="s">
        <v>4233</v>
      </c>
      <c r="G1560" t="s">
        <v>7377</v>
      </c>
      <c r="I1560" t="s">
        <v>7381</v>
      </c>
      <c r="J1560" s="3"/>
    </row>
    <row r="1561" spans="1:10">
      <c r="A1561" t="s">
        <v>7382</v>
      </c>
      <c r="B1561" t="s">
        <v>7383</v>
      </c>
      <c r="C1561" t="s">
        <v>7384</v>
      </c>
      <c r="D1561" t="s">
        <v>7385</v>
      </c>
      <c r="E1561" s="2">
        <f t="shared" si="26"/>
        <v>455</v>
      </c>
      <c r="F1561" t="s">
        <v>13</v>
      </c>
      <c r="G1561" t="s">
        <v>7382</v>
      </c>
      <c r="I1561" t="s">
        <v>65</v>
      </c>
      <c r="J1561" s="3"/>
    </row>
    <row r="1562" spans="1:10">
      <c r="A1562" t="s">
        <v>7386</v>
      </c>
      <c r="B1562" t="s">
        <v>7387</v>
      </c>
      <c r="C1562" t="s">
        <v>7388</v>
      </c>
      <c r="D1562" t="s">
        <v>7389</v>
      </c>
      <c r="E1562" s="2">
        <f t="shared" si="26"/>
        <v>429</v>
      </c>
      <c r="F1562" t="s">
        <v>13</v>
      </c>
      <c r="G1562" t="s">
        <v>7386</v>
      </c>
      <c r="I1562" t="s">
        <v>7390</v>
      </c>
      <c r="J1562" s="3"/>
    </row>
    <row r="1563" spans="1:10">
      <c r="A1563" t="s">
        <v>7391</v>
      </c>
      <c r="B1563" t="s">
        <v>7392</v>
      </c>
      <c r="C1563" t="s">
        <v>7393</v>
      </c>
      <c r="D1563" t="s">
        <v>7394</v>
      </c>
      <c r="E1563" s="2">
        <f t="shared" si="26"/>
        <v>411</v>
      </c>
      <c r="F1563" t="s">
        <v>20</v>
      </c>
      <c r="G1563" t="s">
        <v>7391</v>
      </c>
      <c r="I1563" t="s">
        <v>3009</v>
      </c>
      <c r="J1563" s="3"/>
    </row>
    <row r="1564" spans="1:10">
      <c r="A1564" t="s">
        <v>7395</v>
      </c>
      <c r="B1564" t="s">
        <v>7396</v>
      </c>
      <c r="C1564" t="s">
        <v>7397</v>
      </c>
      <c r="D1564" t="s">
        <v>7398</v>
      </c>
      <c r="E1564" s="2">
        <f t="shared" si="26"/>
        <v>346</v>
      </c>
      <c r="F1564" t="s">
        <v>20</v>
      </c>
      <c r="G1564" t="s">
        <v>7399</v>
      </c>
      <c r="H1564" t="s">
        <v>7400</v>
      </c>
      <c r="I1564" t="s">
        <v>7401</v>
      </c>
      <c r="J1564" s="3"/>
    </row>
    <row r="1565" spans="1:10">
      <c r="A1565" t="s">
        <v>7402</v>
      </c>
      <c r="B1565" t="s">
        <v>7403</v>
      </c>
      <c r="C1565" t="s">
        <v>7404</v>
      </c>
      <c r="D1565" t="s">
        <v>7405</v>
      </c>
      <c r="E1565" s="2">
        <f t="shared" si="26"/>
        <v>269</v>
      </c>
      <c r="F1565" t="s">
        <v>20</v>
      </c>
      <c r="G1565" t="s">
        <v>7402</v>
      </c>
      <c r="H1565" t="s">
        <v>7406</v>
      </c>
      <c r="I1565" t="s">
        <v>7407</v>
      </c>
      <c r="J1565" s="3"/>
    </row>
    <row r="1566" spans="1:10">
      <c r="A1566" t="s">
        <v>7408</v>
      </c>
      <c r="B1566" t="s">
        <v>7409</v>
      </c>
      <c r="C1566" t="s">
        <v>7410</v>
      </c>
      <c r="D1566" t="s">
        <v>7411</v>
      </c>
      <c r="E1566" s="2">
        <f t="shared" si="26"/>
        <v>366</v>
      </c>
      <c r="F1566" t="s">
        <v>20</v>
      </c>
      <c r="G1566" t="s">
        <v>7412</v>
      </c>
      <c r="H1566" t="s">
        <v>7413</v>
      </c>
      <c r="I1566" t="s">
        <v>7414</v>
      </c>
      <c r="J1566" s="3"/>
    </row>
    <row r="1567" spans="1:10">
      <c r="A1567" t="s">
        <v>7415</v>
      </c>
      <c r="B1567" t="s">
        <v>7416</v>
      </c>
      <c r="C1567" t="s">
        <v>7417</v>
      </c>
      <c r="D1567" t="s">
        <v>7418</v>
      </c>
      <c r="E1567" s="2">
        <f t="shared" si="26"/>
        <v>593</v>
      </c>
      <c r="F1567" t="s">
        <v>20</v>
      </c>
      <c r="G1567" t="s">
        <v>7419</v>
      </c>
      <c r="I1567" t="s">
        <v>7420</v>
      </c>
      <c r="J1567" s="3"/>
    </row>
    <row r="1568" spans="1:10">
      <c r="A1568" t="s">
        <v>7421</v>
      </c>
      <c r="B1568" t="s">
        <v>7422</v>
      </c>
      <c r="C1568" t="s">
        <v>7423</v>
      </c>
      <c r="D1568" t="s">
        <v>7424</v>
      </c>
      <c r="E1568" s="2">
        <f t="shared" si="26"/>
        <v>201</v>
      </c>
      <c r="F1568" t="s">
        <v>13</v>
      </c>
      <c r="G1568" t="s">
        <v>7421</v>
      </c>
      <c r="I1568" t="s">
        <v>7425</v>
      </c>
      <c r="J1568" s="3"/>
    </row>
    <row r="1569" spans="1:10">
      <c r="A1569" t="s">
        <v>7426</v>
      </c>
      <c r="B1569" t="s">
        <v>7427</v>
      </c>
      <c r="C1569" t="s">
        <v>7428</v>
      </c>
      <c r="D1569" t="s">
        <v>7429</v>
      </c>
      <c r="E1569" s="2">
        <f t="shared" si="26"/>
        <v>946</v>
      </c>
      <c r="F1569" t="s">
        <v>13</v>
      </c>
      <c r="G1569" t="s">
        <v>7430</v>
      </c>
      <c r="I1569" t="s">
        <v>7431</v>
      </c>
      <c r="J1569" s="3"/>
    </row>
    <row r="1570" spans="1:10">
      <c r="A1570" t="s">
        <v>7432</v>
      </c>
      <c r="B1570" t="s">
        <v>7433</v>
      </c>
      <c r="C1570" t="s">
        <v>7434</v>
      </c>
      <c r="D1570" t="s">
        <v>7435</v>
      </c>
      <c r="E1570" s="2">
        <f t="shared" si="26"/>
        <v>379</v>
      </c>
      <c r="F1570" t="s">
        <v>20</v>
      </c>
      <c r="G1570" t="s">
        <v>7432</v>
      </c>
      <c r="I1570" t="s">
        <v>7436</v>
      </c>
      <c r="J1570" s="3"/>
    </row>
    <row r="1571" spans="1:10">
      <c r="A1571" t="s">
        <v>7437</v>
      </c>
      <c r="B1571" t="s">
        <v>7438</v>
      </c>
      <c r="C1571" t="s">
        <v>7439</v>
      </c>
      <c r="D1571" t="s">
        <v>7440</v>
      </c>
      <c r="E1571" s="2">
        <f t="shared" si="26"/>
        <v>134</v>
      </c>
      <c r="F1571" t="s">
        <v>13</v>
      </c>
      <c r="G1571" t="s">
        <v>7437</v>
      </c>
      <c r="I1571" t="s">
        <v>65</v>
      </c>
      <c r="J1571" s="3"/>
    </row>
    <row r="1572" spans="1:10">
      <c r="A1572" t="s">
        <v>7441</v>
      </c>
      <c r="B1572" t="s">
        <v>7442</v>
      </c>
      <c r="C1572" t="s">
        <v>7443</v>
      </c>
      <c r="D1572" t="s">
        <v>7444</v>
      </c>
      <c r="E1572" s="2">
        <f t="shared" si="26"/>
        <v>271</v>
      </c>
      <c r="F1572" t="s">
        <v>13</v>
      </c>
      <c r="G1572" t="s">
        <v>7441</v>
      </c>
      <c r="I1572" t="s">
        <v>2262</v>
      </c>
      <c r="J1572" s="3"/>
    </row>
    <row r="1573" spans="1:10">
      <c r="A1573" t="s">
        <v>7445</v>
      </c>
      <c r="B1573" t="s">
        <v>7446</v>
      </c>
      <c r="C1573" t="s">
        <v>7447</v>
      </c>
      <c r="D1573" t="s">
        <v>7448</v>
      </c>
      <c r="E1573" s="2">
        <f t="shared" si="26"/>
        <v>201</v>
      </c>
      <c r="F1573" t="s">
        <v>13</v>
      </c>
      <c r="G1573" t="s">
        <v>7445</v>
      </c>
      <c r="I1573" t="s">
        <v>2257</v>
      </c>
      <c r="J1573" s="3"/>
    </row>
    <row r="1574" spans="1:10">
      <c r="A1574" t="s">
        <v>7449</v>
      </c>
      <c r="B1574" t="s">
        <v>7450</v>
      </c>
      <c r="C1574" t="s">
        <v>7451</v>
      </c>
      <c r="D1574" t="s">
        <v>7452</v>
      </c>
      <c r="E1574" s="2">
        <f t="shared" si="26"/>
        <v>216</v>
      </c>
      <c r="F1574" t="s">
        <v>13</v>
      </c>
      <c r="G1574" t="s">
        <v>7449</v>
      </c>
      <c r="I1574" t="s">
        <v>2257</v>
      </c>
      <c r="J1574" s="3"/>
    </row>
    <row r="1575" spans="1:10">
      <c r="A1575" t="s">
        <v>7453</v>
      </c>
      <c r="B1575" t="s">
        <v>7454</v>
      </c>
      <c r="C1575" t="s">
        <v>7455</v>
      </c>
      <c r="D1575" t="s">
        <v>7456</v>
      </c>
      <c r="E1575" s="2">
        <f t="shared" si="26"/>
        <v>270</v>
      </c>
      <c r="F1575" t="s">
        <v>13</v>
      </c>
      <c r="G1575" t="s">
        <v>7453</v>
      </c>
      <c r="I1575" t="s">
        <v>7457</v>
      </c>
      <c r="J1575" s="3"/>
    </row>
    <row r="1576" spans="1:10">
      <c r="A1576" t="s">
        <v>7458</v>
      </c>
      <c r="B1576" t="s">
        <v>7459</v>
      </c>
      <c r="C1576" t="s">
        <v>7460</v>
      </c>
      <c r="D1576" t="s">
        <v>7461</v>
      </c>
      <c r="E1576" s="2">
        <f t="shared" ref="E1576:E1639" si="27">((D1576-C1576)+1)/3-1</f>
        <v>314</v>
      </c>
      <c r="F1576" t="s">
        <v>13</v>
      </c>
      <c r="G1576" t="s">
        <v>7458</v>
      </c>
      <c r="I1576" t="s">
        <v>1681</v>
      </c>
      <c r="J1576" s="3"/>
    </row>
    <row r="1577" spans="1:10">
      <c r="A1577" t="s">
        <v>7462</v>
      </c>
      <c r="B1577" t="s">
        <v>7463</v>
      </c>
      <c r="C1577" t="s">
        <v>7464</v>
      </c>
      <c r="D1577" t="s">
        <v>7465</v>
      </c>
      <c r="E1577" s="2">
        <f t="shared" si="27"/>
        <v>471</v>
      </c>
      <c r="F1577" t="s">
        <v>13</v>
      </c>
      <c r="G1577" t="s">
        <v>7462</v>
      </c>
      <c r="I1577" t="s">
        <v>589</v>
      </c>
      <c r="J1577" s="3"/>
    </row>
    <row r="1578" spans="1:10">
      <c r="A1578" t="s">
        <v>7466</v>
      </c>
      <c r="B1578" t="s">
        <v>7467</v>
      </c>
      <c r="C1578" t="s">
        <v>7468</v>
      </c>
      <c r="D1578" t="s">
        <v>7469</v>
      </c>
      <c r="E1578" s="2">
        <f t="shared" si="27"/>
        <v>280</v>
      </c>
      <c r="F1578" t="s">
        <v>13</v>
      </c>
      <c r="G1578" t="s">
        <v>7466</v>
      </c>
      <c r="I1578" t="s">
        <v>1459</v>
      </c>
      <c r="J1578" s="3"/>
    </row>
    <row r="1579" spans="1:10">
      <c r="A1579" t="s">
        <v>7470</v>
      </c>
      <c r="B1579" t="s">
        <v>7471</v>
      </c>
      <c r="C1579" t="s">
        <v>7472</v>
      </c>
      <c r="D1579" t="s">
        <v>7473</v>
      </c>
      <c r="E1579" s="2">
        <f t="shared" si="27"/>
        <v>296</v>
      </c>
      <c r="F1579" t="s">
        <v>13</v>
      </c>
      <c r="G1579" t="s">
        <v>7470</v>
      </c>
      <c r="I1579" t="s">
        <v>65</v>
      </c>
      <c r="J1579" s="3"/>
    </row>
    <row r="1580" spans="1:10">
      <c r="A1580" t="s">
        <v>7474</v>
      </c>
      <c r="B1580" t="s">
        <v>7475</v>
      </c>
      <c r="C1580" t="s">
        <v>7476</v>
      </c>
      <c r="D1580" t="s">
        <v>7477</v>
      </c>
      <c r="E1580" s="2">
        <f t="shared" si="27"/>
        <v>121</v>
      </c>
      <c r="F1580" t="s">
        <v>13</v>
      </c>
      <c r="G1580" t="s">
        <v>7474</v>
      </c>
      <c r="I1580" t="s">
        <v>6385</v>
      </c>
      <c r="J1580" s="3"/>
    </row>
    <row r="1581" spans="1:10">
      <c r="A1581" t="s">
        <v>7478</v>
      </c>
      <c r="B1581" t="s">
        <v>7479</v>
      </c>
      <c r="C1581" t="s">
        <v>7480</v>
      </c>
      <c r="D1581" t="s">
        <v>7481</v>
      </c>
      <c r="E1581" s="2">
        <f t="shared" si="27"/>
        <v>497</v>
      </c>
      <c r="F1581" t="s">
        <v>20</v>
      </c>
      <c r="G1581" t="s">
        <v>7478</v>
      </c>
      <c r="I1581" t="s">
        <v>6113</v>
      </c>
      <c r="J1581" s="3"/>
    </row>
    <row r="1582" spans="1:10">
      <c r="A1582" t="s">
        <v>7482</v>
      </c>
      <c r="B1582" t="s">
        <v>7483</v>
      </c>
      <c r="C1582" t="s">
        <v>7484</v>
      </c>
      <c r="D1582" t="s">
        <v>7485</v>
      </c>
      <c r="E1582" s="2">
        <f t="shared" si="27"/>
        <v>449</v>
      </c>
      <c r="F1582" t="s">
        <v>13</v>
      </c>
      <c r="G1582" t="s">
        <v>7482</v>
      </c>
      <c r="I1582" t="s">
        <v>1296</v>
      </c>
      <c r="J1582" s="3"/>
    </row>
    <row r="1583" spans="1:10">
      <c r="A1583" t="s">
        <v>7486</v>
      </c>
      <c r="B1583" t="s">
        <v>7487</v>
      </c>
      <c r="C1583" t="s">
        <v>7488</v>
      </c>
      <c r="D1583" t="s">
        <v>7489</v>
      </c>
      <c r="E1583" s="2">
        <f t="shared" si="27"/>
        <v>448</v>
      </c>
      <c r="F1583" t="s">
        <v>13</v>
      </c>
      <c r="G1583" t="s">
        <v>7490</v>
      </c>
      <c r="H1583" t="s">
        <v>7491</v>
      </c>
      <c r="I1583" t="s">
        <v>7492</v>
      </c>
      <c r="J1583" s="3"/>
    </row>
    <row r="1584" spans="1:10">
      <c r="A1584" t="s">
        <v>7493</v>
      </c>
      <c r="B1584" t="s">
        <v>7494</v>
      </c>
      <c r="C1584" t="s">
        <v>7495</v>
      </c>
      <c r="D1584" t="s">
        <v>7496</v>
      </c>
      <c r="E1584" s="2">
        <f t="shared" si="27"/>
        <v>488</v>
      </c>
      <c r="F1584" t="s">
        <v>13</v>
      </c>
      <c r="G1584" t="s">
        <v>7493</v>
      </c>
      <c r="I1584" t="s">
        <v>7497</v>
      </c>
      <c r="J1584" s="3"/>
    </row>
    <row r="1585" spans="1:10">
      <c r="A1585" t="s">
        <v>7498</v>
      </c>
      <c r="B1585" t="s">
        <v>7499</v>
      </c>
      <c r="C1585" t="s">
        <v>7500</v>
      </c>
      <c r="D1585" t="s">
        <v>7501</v>
      </c>
      <c r="E1585" s="2">
        <f t="shared" si="27"/>
        <v>467</v>
      </c>
      <c r="F1585" t="s">
        <v>13</v>
      </c>
      <c r="G1585" t="s">
        <v>7502</v>
      </c>
      <c r="H1585" t="s">
        <v>7503</v>
      </c>
      <c r="I1585" t="s">
        <v>7504</v>
      </c>
      <c r="J1585" s="3"/>
    </row>
    <row r="1586" spans="1:10">
      <c r="A1586" t="s">
        <v>7505</v>
      </c>
      <c r="B1586" t="s">
        <v>7506</v>
      </c>
      <c r="C1586" t="s">
        <v>7507</v>
      </c>
      <c r="D1586" t="s">
        <v>7508</v>
      </c>
      <c r="E1586" s="2">
        <f t="shared" si="27"/>
        <v>164</v>
      </c>
      <c r="F1586" t="s">
        <v>13</v>
      </c>
      <c r="G1586" t="s">
        <v>7505</v>
      </c>
      <c r="I1586" t="s">
        <v>7509</v>
      </c>
      <c r="J1586" s="3"/>
    </row>
    <row r="1587" spans="1:10">
      <c r="A1587" t="s">
        <v>7510</v>
      </c>
      <c r="B1587" t="s">
        <v>7511</v>
      </c>
      <c r="C1587" t="s">
        <v>7512</v>
      </c>
      <c r="D1587" t="s">
        <v>7513</v>
      </c>
      <c r="E1587" s="2">
        <f t="shared" si="27"/>
        <v>191</v>
      </c>
      <c r="F1587" t="s">
        <v>13</v>
      </c>
      <c r="G1587" t="s">
        <v>7510</v>
      </c>
      <c r="I1587" t="s">
        <v>7514</v>
      </c>
      <c r="J1587" s="3"/>
    </row>
    <row r="1588" spans="1:10">
      <c r="A1588" t="s">
        <v>7515</v>
      </c>
      <c r="C1588" t="s">
        <v>7516</v>
      </c>
      <c r="D1588" t="s">
        <v>7517</v>
      </c>
      <c r="E1588" s="2">
        <f t="shared" si="27"/>
        <v>81</v>
      </c>
      <c r="F1588" t="s">
        <v>13</v>
      </c>
      <c r="G1588" t="s">
        <v>7515</v>
      </c>
      <c r="I1588" t="s">
        <v>65</v>
      </c>
      <c r="J1588" s="3"/>
    </row>
    <row r="1589" spans="1:10">
      <c r="A1589" t="s">
        <v>7518</v>
      </c>
      <c r="B1589" t="s">
        <v>7519</v>
      </c>
      <c r="C1589" t="s">
        <v>7520</v>
      </c>
      <c r="D1589" t="s">
        <v>7521</v>
      </c>
      <c r="E1589" s="2">
        <f t="shared" si="27"/>
        <v>153</v>
      </c>
      <c r="F1589" t="s">
        <v>13</v>
      </c>
      <c r="G1589" t="s">
        <v>7522</v>
      </c>
      <c r="I1589" t="s">
        <v>7523</v>
      </c>
      <c r="J1589" s="3"/>
    </row>
    <row r="1590" spans="1:10">
      <c r="A1590" t="s">
        <v>7524</v>
      </c>
      <c r="B1590" t="s">
        <v>7525</v>
      </c>
      <c r="C1590" t="s">
        <v>7526</v>
      </c>
      <c r="D1590" t="s">
        <v>7527</v>
      </c>
      <c r="E1590" s="2">
        <f t="shared" si="27"/>
        <v>128</v>
      </c>
      <c r="F1590" t="s">
        <v>13</v>
      </c>
      <c r="G1590" t="s">
        <v>7528</v>
      </c>
      <c r="I1590" t="s">
        <v>7529</v>
      </c>
      <c r="J1590" s="3"/>
    </row>
    <row r="1591" spans="1:10">
      <c r="A1591" t="s">
        <v>7530</v>
      </c>
      <c r="B1591" t="s">
        <v>7531</v>
      </c>
      <c r="C1591" t="s">
        <v>7532</v>
      </c>
      <c r="D1591" t="s">
        <v>7533</v>
      </c>
      <c r="E1591" s="2">
        <f t="shared" si="27"/>
        <v>279</v>
      </c>
      <c r="F1591" t="s">
        <v>13</v>
      </c>
      <c r="G1591" t="s">
        <v>7534</v>
      </c>
      <c r="I1591" t="s">
        <v>7535</v>
      </c>
      <c r="J1591" s="3"/>
    </row>
    <row r="1592" spans="1:10">
      <c r="A1592" t="s">
        <v>7536</v>
      </c>
      <c r="B1592" t="s">
        <v>7537</v>
      </c>
      <c r="C1592" t="s">
        <v>7538</v>
      </c>
      <c r="D1592" t="s">
        <v>7539</v>
      </c>
      <c r="E1592" s="2">
        <f t="shared" si="27"/>
        <v>329</v>
      </c>
      <c r="F1592" t="s">
        <v>13</v>
      </c>
      <c r="G1592" t="s">
        <v>7540</v>
      </c>
      <c r="I1592" t="s">
        <v>7541</v>
      </c>
      <c r="J1592" s="3"/>
    </row>
    <row r="1593" spans="1:10">
      <c r="A1593" t="s">
        <v>7542</v>
      </c>
      <c r="B1593" t="s">
        <v>7543</v>
      </c>
      <c r="C1593" t="s">
        <v>7544</v>
      </c>
      <c r="D1593" t="s">
        <v>7545</v>
      </c>
      <c r="E1593" s="2">
        <f t="shared" si="27"/>
        <v>112</v>
      </c>
      <c r="F1593" t="s">
        <v>20</v>
      </c>
      <c r="G1593" t="s">
        <v>7542</v>
      </c>
      <c r="I1593" t="s">
        <v>7546</v>
      </c>
      <c r="J1593" s="3"/>
    </row>
    <row r="1594" spans="1:10">
      <c r="A1594" t="s">
        <v>7547</v>
      </c>
      <c r="B1594" t="s">
        <v>7548</v>
      </c>
      <c r="C1594" t="s">
        <v>7549</v>
      </c>
      <c r="D1594" t="s">
        <v>7550</v>
      </c>
      <c r="E1594" s="2">
        <f t="shared" si="27"/>
        <v>216</v>
      </c>
      <c r="F1594" t="s">
        <v>13</v>
      </c>
      <c r="G1594" t="s">
        <v>7547</v>
      </c>
      <c r="I1594" t="s">
        <v>7551</v>
      </c>
      <c r="J1594" s="3"/>
    </row>
    <row r="1595" spans="1:10">
      <c r="A1595" t="s">
        <v>7552</v>
      </c>
      <c r="B1595" t="s">
        <v>7553</v>
      </c>
      <c r="C1595" t="s">
        <v>7554</v>
      </c>
      <c r="D1595" t="s">
        <v>7555</v>
      </c>
      <c r="E1595" s="2">
        <f t="shared" si="27"/>
        <v>205</v>
      </c>
      <c r="F1595" t="s">
        <v>13</v>
      </c>
      <c r="G1595" t="s">
        <v>7552</v>
      </c>
      <c r="I1595" t="s">
        <v>7556</v>
      </c>
      <c r="J1595" s="3"/>
    </row>
    <row r="1596" spans="1:10">
      <c r="A1596" t="s">
        <v>7557</v>
      </c>
      <c r="B1596" t="s">
        <v>7558</v>
      </c>
      <c r="C1596" t="s">
        <v>7559</v>
      </c>
      <c r="D1596" t="s">
        <v>7560</v>
      </c>
      <c r="E1596" s="2">
        <f t="shared" si="27"/>
        <v>160</v>
      </c>
      <c r="F1596" t="s">
        <v>13</v>
      </c>
      <c r="G1596" t="s">
        <v>7561</v>
      </c>
      <c r="H1596" t="s">
        <v>7562</v>
      </c>
      <c r="I1596" t="s">
        <v>7563</v>
      </c>
      <c r="J1596" s="3"/>
    </row>
    <row r="1597" spans="1:10">
      <c r="A1597" t="s">
        <v>7564</v>
      </c>
      <c r="B1597" t="s">
        <v>7565</v>
      </c>
      <c r="C1597" t="s">
        <v>7566</v>
      </c>
      <c r="D1597" t="s">
        <v>7567</v>
      </c>
      <c r="E1597" s="2">
        <f t="shared" si="27"/>
        <v>296</v>
      </c>
      <c r="F1597" t="s">
        <v>20</v>
      </c>
      <c r="G1597" t="s">
        <v>7564</v>
      </c>
      <c r="H1597" t="s">
        <v>7568</v>
      </c>
      <c r="I1597" t="s">
        <v>7569</v>
      </c>
      <c r="J1597" s="3"/>
    </row>
    <row r="1598" spans="1:10">
      <c r="A1598" t="s">
        <v>7570</v>
      </c>
      <c r="B1598" t="s">
        <v>7571</v>
      </c>
      <c r="C1598" t="s">
        <v>7572</v>
      </c>
      <c r="D1598" t="s">
        <v>7573</v>
      </c>
      <c r="E1598" s="2">
        <f t="shared" si="27"/>
        <v>279</v>
      </c>
      <c r="F1598" t="s">
        <v>13</v>
      </c>
      <c r="G1598" t="s">
        <v>7570</v>
      </c>
      <c r="I1598" t="s">
        <v>5725</v>
      </c>
      <c r="J1598" s="3"/>
    </row>
    <row r="1599" spans="1:10">
      <c r="A1599" t="s">
        <v>7574</v>
      </c>
      <c r="B1599" t="s">
        <v>7575</v>
      </c>
      <c r="C1599" t="s">
        <v>7576</v>
      </c>
      <c r="D1599" t="s">
        <v>7577</v>
      </c>
      <c r="E1599" s="2">
        <f t="shared" si="27"/>
        <v>156</v>
      </c>
      <c r="F1599" t="s">
        <v>13</v>
      </c>
      <c r="G1599" t="s">
        <v>7574</v>
      </c>
      <c r="I1599" t="s">
        <v>5599</v>
      </c>
      <c r="J1599" s="3"/>
    </row>
    <row r="1600" spans="1:10">
      <c r="A1600" t="s">
        <v>7578</v>
      </c>
      <c r="B1600" t="s">
        <v>7579</v>
      </c>
      <c r="C1600" t="s">
        <v>7580</v>
      </c>
      <c r="D1600" t="s">
        <v>7581</v>
      </c>
      <c r="E1600" s="2">
        <f t="shared" si="27"/>
        <v>190</v>
      </c>
      <c r="F1600" t="s">
        <v>20</v>
      </c>
      <c r="G1600" t="s">
        <v>7578</v>
      </c>
      <c r="I1600" t="s">
        <v>7582</v>
      </c>
      <c r="J1600" s="3"/>
    </row>
    <row r="1601" spans="1:10">
      <c r="A1601" t="s">
        <v>7583</v>
      </c>
      <c r="C1601" t="s">
        <v>7584</v>
      </c>
      <c r="D1601" t="s">
        <v>7585</v>
      </c>
      <c r="E1601" s="2">
        <f t="shared" si="27"/>
        <v>60</v>
      </c>
      <c r="F1601" t="s">
        <v>20</v>
      </c>
      <c r="G1601" t="s">
        <v>7583</v>
      </c>
      <c r="I1601" t="s">
        <v>65</v>
      </c>
      <c r="J1601" s="3"/>
    </row>
    <row r="1602" spans="1:10">
      <c r="A1602" t="s">
        <v>7586</v>
      </c>
      <c r="B1602" t="s">
        <v>7587</v>
      </c>
      <c r="C1602" t="s">
        <v>7588</v>
      </c>
      <c r="D1602" t="s">
        <v>7589</v>
      </c>
      <c r="E1602" s="2">
        <f t="shared" si="27"/>
        <v>189</v>
      </c>
      <c r="F1602" t="s">
        <v>20</v>
      </c>
      <c r="G1602" t="s">
        <v>7590</v>
      </c>
      <c r="H1602" t="s">
        <v>7591</v>
      </c>
      <c r="I1602" t="s">
        <v>7592</v>
      </c>
      <c r="J1602" s="3"/>
    </row>
    <row r="1603" spans="1:10">
      <c r="A1603" t="s">
        <v>7593</v>
      </c>
      <c r="B1603" t="s">
        <v>7594</v>
      </c>
      <c r="C1603" t="s">
        <v>7595</v>
      </c>
      <c r="D1603" t="s">
        <v>7596</v>
      </c>
      <c r="E1603" s="2">
        <f t="shared" si="27"/>
        <v>291</v>
      </c>
      <c r="F1603" t="s">
        <v>20</v>
      </c>
      <c r="G1603" t="s">
        <v>7593</v>
      </c>
      <c r="I1603" t="s">
        <v>7597</v>
      </c>
      <c r="J1603" s="3"/>
    </row>
    <row r="1604" spans="1:10">
      <c r="A1604" t="s">
        <v>7598</v>
      </c>
      <c r="B1604" t="s">
        <v>7599</v>
      </c>
      <c r="C1604" t="s">
        <v>7600</v>
      </c>
      <c r="D1604" t="s">
        <v>7601</v>
      </c>
      <c r="E1604" s="2">
        <f t="shared" si="27"/>
        <v>229</v>
      </c>
      <c r="F1604" t="s">
        <v>13</v>
      </c>
      <c r="G1604" t="s">
        <v>7602</v>
      </c>
      <c r="H1604" t="s">
        <v>7603</v>
      </c>
      <c r="I1604" t="s">
        <v>7604</v>
      </c>
      <c r="J1604" s="3"/>
    </row>
    <row r="1605" spans="1:10">
      <c r="A1605" t="s">
        <v>7605</v>
      </c>
      <c r="B1605" t="s">
        <v>7606</v>
      </c>
      <c r="C1605" t="s">
        <v>7607</v>
      </c>
      <c r="D1605" t="s">
        <v>7608</v>
      </c>
      <c r="E1605" s="2">
        <f t="shared" si="27"/>
        <v>208</v>
      </c>
      <c r="F1605" t="s">
        <v>13</v>
      </c>
      <c r="G1605" t="s">
        <v>7605</v>
      </c>
      <c r="I1605" t="s">
        <v>7609</v>
      </c>
      <c r="J1605" s="3"/>
    </row>
    <row r="1606" spans="1:10">
      <c r="A1606" t="s">
        <v>7610</v>
      </c>
      <c r="B1606" t="s">
        <v>7611</v>
      </c>
      <c r="C1606" t="s">
        <v>7612</v>
      </c>
      <c r="D1606" t="s">
        <v>7613</v>
      </c>
      <c r="E1606" s="2">
        <f t="shared" si="27"/>
        <v>434</v>
      </c>
      <c r="F1606" t="s">
        <v>13</v>
      </c>
      <c r="G1606" t="s">
        <v>7614</v>
      </c>
      <c r="H1606" t="s">
        <v>7615</v>
      </c>
      <c r="I1606" t="s">
        <v>7616</v>
      </c>
      <c r="J1606" s="3"/>
    </row>
    <row r="1607" spans="1:10">
      <c r="A1607" t="s">
        <v>7617</v>
      </c>
      <c r="B1607" t="s">
        <v>7618</v>
      </c>
      <c r="C1607" t="s">
        <v>7619</v>
      </c>
      <c r="D1607" t="s">
        <v>7620</v>
      </c>
      <c r="E1607" s="2">
        <f t="shared" si="27"/>
        <v>172</v>
      </c>
      <c r="F1607" t="s">
        <v>13</v>
      </c>
      <c r="G1607" t="s">
        <v>7621</v>
      </c>
      <c r="I1607" t="s">
        <v>7622</v>
      </c>
      <c r="J1607" s="3"/>
    </row>
    <row r="1608" spans="1:10">
      <c r="A1608" t="s">
        <v>7623</v>
      </c>
      <c r="B1608" t="s">
        <v>7624</v>
      </c>
      <c r="C1608" t="s">
        <v>7625</v>
      </c>
      <c r="D1608" t="s">
        <v>7626</v>
      </c>
      <c r="E1608" s="2">
        <f t="shared" si="27"/>
        <v>285</v>
      </c>
      <c r="F1608" t="s">
        <v>13</v>
      </c>
      <c r="G1608" t="s">
        <v>7623</v>
      </c>
      <c r="I1608" t="s">
        <v>2223</v>
      </c>
      <c r="J1608" s="3"/>
    </row>
    <row r="1609" spans="1:10">
      <c r="A1609" t="s">
        <v>7627</v>
      </c>
      <c r="B1609" t="s">
        <v>7628</v>
      </c>
      <c r="C1609" t="s">
        <v>7629</v>
      </c>
      <c r="D1609" t="s">
        <v>7630</v>
      </c>
      <c r="E1609" s="2">
        <f t="shared" si="27"/>
        <v>382</v>
      </c>
      <c r="F1609" t="s">
        <v>13</v>
      </c>
      <c r="G1609" t="s">
        <v>7627</v>
      </c>
      <c r="H1609" t="s">
        <v>7631</v>
      </c>
      <c r="I1609" t="s">
        <v>7632</v>
      </c>
      <c r="J1609" s="3"/>
    </row>
    <row r="1610" spans="1:10">
      <c r="A1610" t="s">
        <v>7633</v>
      </c>
      <c r="B1610" t="s">
        <v>7634</v>
      </c>
      <c r="C1610" t="s">
        <v>7635</v>
      </c>
      <c r="D1610" t="s">
        <v>7636</v>
      </c>
      <c r="E1610" s="2">
        <f t="shared" si="27"/>
        <v>447</v>
      </c>
      <c r="F1610" t="s">
        <v>13</v>
      </c>
      <c r="G1610" t="s">
        <v>7637</v>
      </c>
      <c r="I1610" t="s">
        <v>7638</v>
      </c>
      <c r="J1610" s="3"/>
    </row>
    <row r="1611" spans="1:10">
      <c r="A1611" t="s">
        <v>7639</v>
      </c>
      <c r="C1611" t="s">
        <v>7640</v>
      </c>
      <c r="D1611" t="s">
        <v>7641</v>
      </c>
      <c r="E1611" s="2">
        <f t="shared" si="27"/>
        <v>152</v>
      </c>
      <c r="F1611" t="s">
        <v>20</v>
      </c>
      <c r="G1611" t="s">
        <v>7642</v>
      </c>
      <c r="I1611" t="s">
        <v>7643</v>
      </c>
      <c r="J1611" s="3"/>
    </row>
    <row r="1612" spans="1:10">
      <c r="A1612" t="s">
        <v>7644</v>
      </c>
      <c r="B1612" t="s">
        <v>7645</v>
      </c>
      <c r="C1612" t="s">
        <v>7646</v>
      </c>
      <c r="D1612" t="s">
        <v>7647</v>
      </c>
      <c r="E1612" s="2">
        <f t="shared" si="27"/>
        <v>758</v>
      </c>
      <c r="F1612" t="s">
        <v>20</v>
      </c>
      <c r="G1612" t="s">
        <v>7644</v>
      </c>
      <c r="H1612" t="s">
        <v>7648</v>
      </c>
      <c r="I1612" t="s">
        <v>7649</v>
      </c>
      <c r="J1612" s="3"/>
    </row>
    <row r="1613" spans="1:10">
      <c r="A1613" t="s">
        <v>7650</v>
      </c>
      <c r="B1613" t="s">
        <v>7651</v>
      </c>
      <c r="C1613" t="s">
        <v>7652</v>
      </c>
      <c r="D1613" t="s">
        <v>7653</v>
      </c>
      <c r="E1613" s="2">
        <f t="shared" si="27"/>
        <v>211</v>
      </c>
      <c r="F1613" t="s">
        <v>20</v>
      </c>
      <c r="G1613" t="s">
        <v>7650</v>
      </c>
      <c r="I1613" t="s">
        <v>7654</v>
      </c>
      <c r="J1613" s="3"/>
    </row>
    <row r="1614" spans="1:10">
      <c r="A1614" t="s">
        <v>7655</v>
      </c>
      <c r="B1614" t="s">
        <v>7656</v>
      </c>
      <c r="C1614" t="s">
        <v>7657</v>
      </c>
      <c r="D1614" t="s">
        <v>7658</v>
      </c>
      <c r="E1614" s="2">
        <f t="shared" si="27"/>
        <v>500</v>
      </c>
      <c r="F1614" t="s">
        <v>20</v>
      </c>
      <c r="G1614" t="s">
        <v>7655</v>
      </c>
      <c r="I1614" t="s">
        <v>7659</v>
      </c>
      <c r="J1614" s="3"/>
    </row>
    <row r="1615" spans="1:10">
      <c r="A1615" t="s">
        <v>7660</v>
      </c>
      <c r="B1615" t="s">
        <v>7661</v>
      </c>
      <c r="C1615" t="s">
        <v>7662</v>
      </c>
      <c r="D1615" t="s">
        <v>7663</v>
      </c>
      <c r="E1615" s="2">
        <f t="shared" si="27"/>
        <v>274</v>
      </c>
      <c r="F1615" t="s">
        <v>13</v>
      </c>
      <c r="G1615" t="s">
        <v>7660</v>
      </c>
      <c r="I1615" t="s">
        <v>65</v>
      </c>
      <c r="J1615" s="3"/>
    </row>
    <row r="1616" spans="1:10">
      <c r="A1616" t="s">
        <v>7664</v>
      </c>
      <c r="B1616" t="s">
        <v>7665</v>
      </c>
      <c r="C1616" t="s">
        <v>7666</v>
      </c>
      <c r="D1616" t="s">
        <v>7667</v>
      </c>
      <c r="E1616" s="2">
        <f t="shared" si="27"/>
        <v>197</v>
      </c>
      <c r="F1616" t="s">
        <v>20</v>
      </c>
      <c r="G1616" t="s">
        <v>7668</v>
      </c>
      <c r="H1616" t="s">
        <v>2105</v>
      </c>
      <c r="I1616" t="s">
        <v>7669</v>
      </c>
      <c r="J1616" s="3"/>
    </row>
    <row r="1617" spans="1:10">
      <c r="A1617" t="s">
        <v>7670</v>
      </c>
      <c r="B1617" t="s">
        <v>7671</v>
      </c>
      <c r="C1617" t="s">
        <v>7672</v>
      </c>
      <c r="D1617" t="s">
        <v>7673</v>
      </c>
      <c r="E1617" s="2">
        <f t="shared" si="27"/>
        <v>299</v>
      </c>
      <c r="F1617" t="s">
        <v>13</v>
      </c>
      <c r="G1617" t="s">
        <v>7670</v>
      </c>
      <c r="H1617" t="s">
        <v>7674</v>
      </c>
      <c r="I1617" t="s">
        <v>7675</v>
      </c>
      <c r="J1617" s="3"/>
    </row>
    <row r="1618" spans="1:10">
      <c r="A1618" t="s">
        <v>7676</v>
      </c>
      <c r="B1618" t="s">
        <v>7677</v>
      </c>
      <c r="C1618" t="s">
        <v>7678</v>
      </c>
      <c r="D1618" t="s">
        <v>7679</v>
      </c>
      <c r="E1618" s="2">
        <f t="shared" si="27"/>
        <v>268</v>
      </c>
      <c r="F1618" t="s">
        <v>13</v>
      </c>
      <c r="G1618" t="s">
        <v>5581</v>
      </c>
      <c r="H1618" t="s">
        <v>5582</v>
      </c>
      <c r="I1618" t="s">
        <v>5583</v>
      </c>
      <c r="J1618" s="3"/>
    </row>
    <row r="1619" spans="1:10">
      <c r="A1619" t="s">
        <v>7680</v>
      </c>
      <c r="B1619" t="s">
        <v>7681</v>
      </c>
      <c r="C1619" t="s">
        <v>7682</v>
      </c>
      <c r="D1619" t="s">
        <v>7683</v>
      </c>
      <c r="E1619" s="2">
        <f t="shared" si="27"/>
        <v>203</v>
      </c>
      <c r="F1619" t="s">
        <v>20</v>
      </c>
      <c r="G1619" t="s">
        <v>7680</v>
      </c>
      <c r="I1619" t="s">
        <v>7684</v>
      </c>
      <c r="J1619" s="3"/>
    </row>
    <row r="1620" spans="1:10">
      <c r="A1620" t="s">
        <v>7685</v>
      </c>
      <c r="B1620" t="s">
        <v>7686</v>
      </c>
      <c r="C1620" t="s">
        <v>7687</v>
      </c>
      <c r="D1620" t="s">
        <v>7688</v>
      </c>
      <c r="E1620" s="2">
        <f t="shared" si="27"/>
        <v>772</v>
      </c>
      <c r="F1620" t="s">
        <v>13</v>
      </c>
      <c r="G1620" t="s">
        <v>7685</v>
      </c>
      <c r="I1620" t="s">
        <v>134</v>
      </c>
      <c r="J1620" s="3"/>
    </row>
    <row r="1621" spans="1:10">
      <c r="A1621" t="s">
        <v>7689</v>
      </c>
      <c r="B1621" t="s">
        <v>7690</v>
      </c>
      <c r="C1621" t="s">
        <v>7691</v>
      </c>
      <c r="D1621" t="s">
        <v>7692</v>
      </c>
      <c r="E1621" s="2">
        <f t="shared" si="27"/>
        <v>627</v>
      </c>
      <c r="F1621" t="s">
        <v>13</v>
      </c>
      <c r="G1621" t="s">
        <v>7689</v>
      </c>
      <c r="I1621" t="s">
        <v>7693</v>
      </c>
      <c r="J1621" s="3"/>
    </row>
    <row r="1622" spans="1:10">
      <c r="A1622" t="s">
        <v>7694</v>
      </c>
      <c r="B1622" t="s">
        <v>7695</v>
      </c>
      <c r="C1622" t="s">
        <v>7696</v>
      </c>
      <c r="D1622" t="s">
        <v>7697</v>
      </c>
      <c r="E1622" s="2">
        <f t="shared" si="27"/>
        <v>386</v>
      </c>
      <c r="F1622" t="s">
        <v>13</v>
      </c>
      <c r="G1622" t="s">
        <v>7694</v>
      </c>
      <c r="I1622" t="s">
        <v>2884</v>
      </c>
      <c r="J1622" s="3"/>
    </row>
    <row r="1623" spans="1:10">
      <c r="A1623" t="s">
        <v>7698</v>
      </c>
      <c r="B1623" t="s">
        <v>7699</v>
      </c>
      <c r="C1623" t="s">
        <v>7700</v>
      </c>
      <c r="D1623" t="s">
        <v>7701</v>
      </c>
      <c r="E1623" s="2">
        <f t="shared" si="27"/>
        <v>295</v>
      </c>
      <c r="F1623" t="s">
        <v>13</v>
      </c>
      <c r="G1623" t="s">
        <v>7698</v>
      </c>
      <c r="I1623" t="s">
        <v>5914</v>
      </c>
      <c r="J1623" s="3"/>
    </row>
    <row r="1624" spans="1:10">
      <c r="A1624" t="s">
        <v>7702</v>
      </c>
      <c r="B1624" t="s">
        <v>7703</v>
      </c>
      <c r="C1624" t="s">
        <v>7704</v>
      </c>
      <c r="D1624" t="s">
        <v>7705</v>
      </c>
      <c r="E1624" s="2">
        <f t="shared" si="27"/>
        <v>908</v>
      </c>
      <c r="F1624" t="s">
        <v>13</v>
      </c>
      <c r="G1624" t="s">
        <v>7702</v>
      </c>
      <c r="I1624" t="s">
        <v>1681</v>
      </c>
      <c r="J1624" s="3"/>
    </row>
    <row r="1625" spans="1:10">
      <c r="A1625" t="s">
        <v>7706</v>
      </c>
      <c r="B1625" t="s">
        <v>7707</v>
      </c>
      <c r="C1625" t="s">
        <v>7708</v>
      </c>
      <c r="D1625" t="s">
        <v>7709</v>
      </c>
      <c r="E1625" s="2">
        <f t="shared" si="27"/>
        <v>142</v>
      </c>
      <c r="F1625" t="s">
        <v>20</v>
      </c>
      <c r="G1625" t="s">
        <v>7706</v>
      </c>
      <c r="I1625" t="s">
        <v>7710</v>
      </c>
      <c r="J1625" s="3"/>
    </row>
    <row r="1626" spans="1:10">
      <c r="A1626" t="s">
        <v>7711</v>
      </c>
      <c r="B1626" t="s">
        <v>7712</v>
      </c>
      <c r="C1626" t="s">
        <v>7713</v>
      </c>
      <c r="D1626" t="s">
        <v>7714</v>
      </c>
      <c r="E1626" s="2">
        <f t="shared" si="27"/>
        <v>432</v>
      </c>
      <c r="F1626" t="s">
        <v>20</v>
      </c>
      <c r="G1626" t="s">
        <v>7711</v>
      </c>
      <c r="I1626" t="s">
        <v>7715</v>
      </c>
      <c r="J1626" s="3"/>
    </row>
    <row r="1627" spans="1:10">
      <c r="A1627" t="s">
        <v>7716</v>
      </c>
      <c r="B1627" t="s">
        <v>7717</v>
      </c>
      <c r="C1627" t="s">
        <v>7718</v>
      </c>
      <c r="D1627" t="s">
        <v>7719</v>
      </c>
      <c r="E1627" s="2">
        <f t="shared" si="27"/>
        <v>215</v>
      </c>
      <c r="F1627" t="s">
        <v>13</v>
      </c>
      <c r="G1627" t="s">
        <v>7716</v>
      </c>
      <c r="I1627" t="s">
        <v>7720</v>
      </c>
      <c r="J1627" s="3"/>
    </row>
    <row r="1628" spans="1:10">
      <c r="A1628" t="s">
        <v>7721</v>
      </c>
      <c r="B1628" t="s">
        <v>7722</v>
      </c>
      <c r="C1628" t="s">
        <v>7723</v>
      </c>
      <c r="D1628" t="s">
        <v>7724</v>
      </c>
      <c r="E1628" s="2">
        <f t="shared" si="27"/>
        <v>84</v>
      </c>
      <c r="F1628" t="s">
        <v>20</v>
      </c>
      <c r="G1628" t="s">
        <v>7721</v>
      </c>
      <c r="I1628" t="s">
        <v>7725</v>
      </c>
      <c r="J1628" s="3"/>
    </row>
    <row r="1629" spans="1:10">
      <c r="A1629" t="s">
        <v>7726</v>
      </c>
      <c r="B1629" t="s">
        <v>7727</v>
      </c>
      <c r="C1629" t="s">
        <v>7728</v>
      </c>
      <c r="D1629" t="s">
        <v>7729</v>
      </c>
      <c r="E1629" s="2">
        <f t="shared" si="27"/>
        <v>334</v>
      </c>
      <c r="F1629" t="s">
        <v>13</v>
      </c>
      <c r="G1629" t="s">
        <v>7726</v>
      </c>
      <c r="I1629" t="s">
        <v>7730</v>
      </c>
      <c r="J1629" s="3"/>
    </row>
    <row r="1630" spans="1:10">
      <c r="A1630" t="s">
        <v>7731</v>
      </c>
      <c r="B1630" t="s">
        <v>7732</v>
      </c>
      <c r="C1630" t="s">
        <v>7733</v>
      </c>
      <c r="D1630" t="s">
        <v>7734</v>
      </c>
      <c r="E1630" s="2">
        <f t="shared" si="27"/>
        <v>277</v>
      </c>
      <c r="F1630" t="s">
        <v>20</v>
      </c>
      <c r="G1630" t="s">
        <v>7731</v>
      </c>
      <c r="I1630" t="s">
        <v>663</v>
      </c>
      <c r="J1630" s="3"/>
    </row>
    <row r="1631" spans="1:10">
      <c r="A1631" t="s">
        <v>7735</v>
      </c>
      <c r="B1631" t="s">
        <v>7736</v>
      </c>
      <c r="C1631" t="s">
        <v>7737</v>
      </c>
      <c r="D1631" t="s">
        <v>7738</v>
      </c>
      <c r="E1631" s="2">
        <f t="shared" si="27"/>
        <v>371</v>
      </c>
      <c r="F1631" t="s">
        <v>13</v>
      </c>
      <c r="G1631" t="s">
        <v>7735</v>
      </c>
      <c r="I1631" t="s">
        <v>332</v>
      </c>
      <c r="J1631" s="3"/>
    </row>
    <row r="1632" spans="1:10">
      <c r="A1632" t="s">
        <v>7739</v>
      </c>
      <c r="B1632" t="s">
        <v>7740</v>
      </c>
      <c r="C1632" t="s">
        <v>7741</v>
      </c>
      <c r="D1632" t="s">
        <v>7742</v>
      </c>
      <c r="E1632" s="2">
        <f t="shared" si="27"/>
        <v>1071</v>
      </c>
      <c r="F1632" t="s">
        <v>13</v>
      </c>
      <c r="G1632" t="s">
        <v>7739</v>
      </c>
      <c r="I1632" t="s">
        <v>318</v>
      </c>
      <c r="J1632" s="3"/>
    </row>
    <row r="1633" spans="1:10">
      <c r="A1633" t="s">
        <v>7743</v>
      </c>
      <c r="B1633" t="s">
        <v>7744</v>
      </c>
      <c r="C1633" t="s">
        <v>7745</v>
      </c>
      <c r="D1633" t="s">
        <v>7746</v>
      </c>
      <c r="E1633" s="2">
        <f t="shared" si="27"/>
        <v>457</v>
      </c>
      <c r="F1633" t="s">
        <v>13</v>
      </c>
      <c r="G1633" t="s">
        <v>7743</v>
      </c>
      <c r="I1633" t="s">
        <v>323</v>
      </c>
      <c r="J1633" s="3"/>
    </row>
    <row r="1634" spans="1:10">
      <c r="A1634" t="s">
        <v>7747</v>
      </c>
      <c r="B1634" t="s">
        <v>7748</v>
      </c>
      <c r="C1634" t="s">
        <v>7749</v>
      </c>
      <c r="D1634" t="s">
        <v>7750</v>
      </c>
      <c r="E1634" s="2">
        <f t="shared" si="27"/>
        <v>410</v>
      </c>
      <c r="F1634" t="s">
        <v>20</v>
      </c>
      <c r="G1634" t="s">
        <v>7747</v>
      </c>
      <c r="I1634" t="s">
        <v>7751</v>
      </c>
      <c r="J1634" s="3"/>
    </row>
    <row r="1635" spans="1:10">
      <c r="A1635" t="s">
        <v>7752</v>
      </c>
      <c r="B1635" t="s">
        <v>7753</v>
      </c>
      <c r="C1635" t="s">
        <v>7754</v>
      </c>
      <c r="D1635" t="s">
        <v>7755</v>
      </c>
      <c r="E1635" s="2">
        <f t="shared" si="27"/>
        <v>183</v>
      </c>
      <c r="F1635" t="s">
        <v>20</v>
      </c>
      <c r="G1635" t="s">
        <v>7752</v>
      </c>
      <c r="I1635" t="s">
        <v>7756</v>
      </c>
      <c r="J1635" s="3"/>
    </row>
    <row r="1636" spans="1:10">
      <c r="A1636" t="s">
        <v>7757</v>
      </c>
      <c r="B1636" t="s">
        <v>7758</v>
      </c>
      <c r="C1636" t="s">
        <v>7759</v>
      </c>
      <c r="D1636" t="s">
        <v>7760</v>
      </c>
      <c r="E1636" s="2">
        <f t="shared" si="27"/>
        <v>462</v>
      </c>
      <c r="F1636" t="s">
        <v>13</v>
      </c>
      <c r="G1636" t="s">
        <v>7757</v>
      </c>
      <c r="I1636" t="s">
        <v>2884</v>
      </c>
      <c r="J1636" s="3"/>
    </row>
    <row r="1637" spans="1:10">
      <c r="A1637" t="s">
        <v>7761</v>
      </c>
      <c r="B1637" t="s">
        <v>7762</v>
      </c>
      <c r="C1637" t="s">
        <v>7763</v>
      </c>
      <c r="D1637" t="s">
        <v>7764</v>
      </c>
      <c r="E1637" s="2">
        <f t="shared" si="27"/>
        <v>349</v>
      </c>
      <c r="F1637" t="s">
        <v>20</v>
      </c>
      <c r="G1637" t="s">
        <v>7761</v>
      </c>
      <c r="I1637" t="s">
        <v>7765</v>
      </c>
      <c r="J1637" s="3"/>
    </row>
    <row r="1638" spans="1:10">
      <c r="A1638" t="s">
        <v>7766</v>
      </c>
      <c r="B1638" t="s">
        <v>7767</v>
      </c>
      <c r="C1638" t="s">
        <v>7768</v>
      </c>
      <c r="D1638" t="s">
        <v>7769</v>
      </c>
      <c r="E1638" s="2">
        <f t="shared" si="27"/>
        <v>511</v>
      </c>
      <c r="F1638" t="s">
        <v>20</v>
      </c>
      <c r="G1638" t="s">
        <v>7766</v>
      </c>
      <c r="I1638" t="s">
        <v>7770</v>
      </c>
      <c r="J1638" s="3"/>
    </row>
    <row r="1639" spans="1:10">
      <c r="A1639" t="s">
        <v>7771</v>
      </c>
      <c r="B1639" t="s">
        <v>7772</v>
      </c>
      <c r="C1639" t="s">
        <v>7773</v>
      </c>
      <c r="D1639" t="s">
        <v>7774</v>
      </c>
      <c r="E1639" s="2">
        <f t="shared" si="27"/>
        <v>178</v>
      </c>
      <c r="F1639" t="s">
        <v>13</v>
      </c>
      <c r="G1639" t="s">
        <v>7775</v>
      </c>
      <c r="H1639" t="s">
        <v>7776</v>
      </c>
      <c r="I1639" t="s">
        <v>7777</v>
      </c>
      <c r="J1639" s="3"/>
    </row>
    <row r="1640" spans="1:10">
      <c r="A1640" t="s">
        <v>7778</v>
      </c>
      <c r="B1640" t="s">
        <v>7779</v>
      </c>
      <c r="C1640" t="s">
        <v>7780</v>
      </c>
      <c r="D1640" t="s">
        <v>7781</v>
      </c>
      <c r="E1640" s="2">
        <f t="shared" ref="E1640:E1703" si="28">((D1640-C1640)+1)/3-1</f>
        <v>189</v>
      </c>
      <c r="F1640" t="s">
        <v>13</v>
      </c>
      <c r="G1640" t="s">
        <v>7778</v>
      </c>
      <c r="H1640" t="s">
        <v>7782</v>
      </c>
      <c r="I1640" t="s">
        <v>7783</v>
      </c>
      <c r="J1640" s="3"/>
    </row>
    <row r="1641" spans="1:10">
      <c r="A1641" t="s">
        <v>7784</v>
      </c>
      <c r="B1641" t="s">
        <v>7785</v>
      </c>
      <c r="C1641" t="s">
        <v>7786</v>
      </c>
      <c r="D1641" t="s">
        <v>7787</v>
      </c>
      <c r="E1641" s="2">
        <f t="shared" si="28"/>
        <v>394</v>
      </c>
      <c r="F1641" t="s">
        <v>13</v>
      </c>
      <c r="G1641" t="s">
        <v>7788</v>
      </c>
      <c r="I1641" t="s">
        <v>7789</v>
      </c>
      <c r="J1641" s="3"/>
    </row>
    <row r="1642" spans="1:10">
      <c r="A1642" t="s">
        <v>7790</v>
      </c>
      <c r="B1642" t="s">
        <v>7791</v>
      </c>
      <c r="C1642" t="s">
        <v>7792</v>
      </c>
      <c r="D1642" t="s">
        <v>7793</v>
      </c>
      <c r="E1642" s="2">
        <f t="shared" si="28"/>
        <v>260</v>
      </c>
      <c r="F1642" t="s">
        <v>13</v>
      </c>
      <c r="G1642" t="s">
        <v>7794</v>
      </c>
      <c r="I1642" t="s">
        <v>7795</v>
      </c>
      <c r="J1642" s="3"/>
    </row>
    <row r="1643" spans="1:10">
      <c r="A1643" t="s">
        <v>7796</v>
      </c>
      <c r="B1643" t="s">
        <v>7797</v>
      </c>
      <c r="C1643" t="s">
        <v>7798</v>
      </c>
      <c r="D1643" t="s">
        <v>7799</v>
      </c>
      <c r="E1643" s="2">
        <f t="shared" si="28"/>
        <v>219</v>
      </c>
      <c r="F1643" t="s">
        <v>13</v>
      </c>
      <c r="G1643" t="s">
        <v>7796</v>
      </c>
      <c r="I1643" t="s">
        <v>7800</v>
      </c>
      <c r="J1643" s="3"/>
    </row>
    <row r="1644" spans="1:10">
      <c r="A1644" t="s">
        <v>7801</v>
      </c>
      <c r="B1644" t="s">
        <v>7802</v>
      </c>
      <c r="C1644" t="s">
        <v>7803</v>
      </c>
      <c r="D1644" t="s">
        <v>7804</v>
      </c>
      <c r="E1644" s="2">
        <f t="shared" si="28"/>
        <v>207</v>
      </c>
      <c r="F1644" t="s">
        <v>13</v>
      </c>
      <c r="G1644" t="s">
        <v>7801</v>
      </c>
      <c r="I1644" t="s">
        <v>2223</v>
      </c>
      <c r="J1644" s="3"/>
    </row>
    <row r="1645" spans="1:10">
      <c r="A1645" t="s">
        <v>7805</v>
      </c>
      <c r="B1645" t="s">
        <v>7806</v>
      </c>
      <c r="C1645" t="s">
        <v>7807</v>
      </c>
      <c r="D1645" t="s">
        <v>7808</v>
      </c>
      <c r="E1645" s="2">
        <f t="shared" si="28"/>
        <v>63</v>
      </c>
      <c r="F1645" t="s">
        <v>13</v>
      </c>
      <c r="G1645" t="s">
        <v>7805</v>
      </c>
      <c r="I1645" t="s">
        <v>65</v>
      </c>
      <c r="J1645" s="3"/>
    </row>
    <row r="1646" spans="1:10">
      <c r="A1646" t="s">
        <v>7809</v>
      </c>
      <c r="B1646" t="s">
        <v>7810</v>
      </c>
      <c r="C1646" t="s">
        <v>7811</v>
      </c>
      <c r="D1646" t="s">
        <v>7812</v>
      </c>
      <c r="E1646" s="2">
        <f t="shared" si="28"/>
        <v>178</v>
      </c>
      <c r="F1646" t="s">
        <v>13</v>
      </c>
      <c r="G1646" t="s">
        <v>7809</v>
      </c>
      <c r="I1646" t="s">
        <v>3893</v>
      </c>
      <c r="J1646" s="3"/>
    </row>
    <row r="1647" spans="1:10">
      <c r="A1647" t="s">
        <v>7813</v>
      </c>
      <c r="B1647" t="s">
        <v>7814</v>
      </c>
      <c r="C1647" t="s">
        <v>7815</v>
      </c>
      <c r="D1647" t="s">
        <v>7816</v>
      </c>
      <c r="E1647" s="2">
        <f t="shared" si="28"/>
        <v>201</v>
      </c>
      <c r="F1647" t="s">
        <v>13</v>
      </c>
      <c r="G1647" t="s">
        <v>7813</v>
      </c>
      <c r="I1647" t="s">
        <v>1175</v>
      </c>
      <c r="J1647" s="3"/>
    </row>
    <row r="1648" spans="1:10">
      <c r="A1648" t="s">
        <v>7817</v>
      </c>
      <c r="B1648" t="s">
        <v>7818</v>
      </c>
      <c r="C1648" t="s">
        <v>7819</v>
      </c>
      <c r="D1648" t="s">
        <v>7820</v>
      </c>
      <c r="E1648" s="2">
        <f t="shared" si="28"/>
        <v>306</v>
      </c>
      <c r="F1648" t="s">
        <v>20</v>
      </c>
      <c r="G1648" t="s">
        <v>7817</v>
      </c>
      <c r="I1648" t="s">
        <v>971</v>
      </c>
      <c r="J1648" s="3"/>
    </row>
    <row r="1649" spans="1:10">
      <c r="A1649" t="s">
        <v>7821</v>
      </c>
      <c r="B1649" t="s">
        <v>7822</v>
      </c>
      <c r="C1649" t="s">
        <v>7823</v>
      </c>
      <c r="D1649" t="s">
        <v>7824</v>
      </c>
      <c r="E1649" s="2">
        <f t="shared" si="28"/>
        <v>113</v>
      </c>
      <c r="F1649" t="s">
        <v>20</v>
      </c>
      <c r="G1649" t="s">
        <v>7821</v>
      </c>
      <c r="I1649" t="s">
        <v>65</v>
      </c>
      <c r="J1649" s="3"/>
    </row>
    <row r="1650" spans="1:10">
      <c r="A1650" t="s">
        <v>7825</v>
      </c>
      <c r="B1650" t="s">
        <v>7826</v>
      </c>
      <c r="C1650" t="s">
        <v>7827</v>
      </c>
      <c r="D1650" t="s">
        <v>7828</v>
      </c>
      <c r="E1650" s="2">
        <f t="shared" si="28"/>
        <v>223</v>
      </c>
      <c r="F1650" t="s">
        <v>13</v>
      </c>
      <c r="G1650" t="s">
        <v>7825</v>
      </c>
      <c r="I1650" t="s">
        <v>1175</v>
      </c>
      <c r="J1650" s="3"/>
    </row>
    <row r="1651" spans="1:10">
      <c r="A1651" t="s">
        <v>7829</v>
      </c>
      <c r="B1651" t="s">
        <v>7830</v>
      </c>
      <c r="C1651" t="s">
        <v>7831</v>
      </c>
      <c r="D1651" t="s">
        <v>7832</v>
      </c>
      <c r="E1651" s="2">
        <f t="shared" si="28"/>
        <v>391</v>
      </c>
      <c r="F1651" t="s">
        <v>20</v>
      </c>
      <c r="G1651" t="s">
        <v>7829</v>
      </c>
      <c r="H1651" t="s">
        <v>7833</v>
      </c>
      <c r="I1651" t="s">
        <v>7834</v>
      </c>
      <c r="J1651" s="3"/>
    </row>
    <row r="1652" spans="1:10">
      <c r="A1652" t="s">
        <v>7835</v>
      </c>
      <c r="B1652" t="s">
        <v>7836</v>
      </c>
      <c r="C1652" t="s">
        <v>7837</v>
      </c>
      <c r="D1652" t="s">
        <v>7838</v>
      </c>
      <c r="E1652" s="2">
        <f t="shared" si="28"/>
        <v>338</v>
      </c>
      <c r="F1652" t="s">
        <v>20</v>
      </c>
      <c r="G1652" t="s">
        <v>7835</v>
      </c>
      <c r="I1652" t="s">
        <v>7839</v>
      </c>
      <c r="J1652" s="3"/>
    </row>
    <row r="1653" spans="1:10">
      <c r="A1653" t="s">
        <v>7840</v>
      </c>
      <c r="B1653" t="s">
        <v>7841</v>
      </c>
      <c r="C1653" t="s">
        <v>7842</v>
      </c>
      <c r="D1653" t="s">
        <v>7843</v>
      </c>
      <c r="E1653" s="2">
        <f t="shared" si="28"/>
        <v>921</v>
      </c>
      <c r="F1653" t="s">
        <v>13</v>
      </c>
      <c r="G1653" t="s">
        <v>7840</v>
      </c>
      <c r="I1653" t="s">
        <v>134</v>
      </c>
      <c r="J1653" s="3"/>
    </row>
    <row r="1654" spans="1:10">
      <c r="A1654" t="s">
        <v>7844</v>
      </c>
      <c r="B1654" t="s">
        <v>7845</v>
      </c>
      <c r="C1654" t="s">
        <v>7846</v>
      </c>
      <c r="D1654" t="s">
        <v>7847</v>
      </c>
      <c r="E1654" s="2">
        <f t="shared" si="28"/>
        <v>525</v>
      </c>
      <c r="F1654" t="s">
        <v>13</v>
      </c>
      <c r="G1654" t="s">
        <v>7844</v>
      </c>
      <c r="I1654" t="s">
        <v>65</v>
      </c>
      <c r="J1654" s="3"/>
    </row>
    <row r="1655" spans="1:10">
      <c r="A1655" t="s">
        <v>7848</v>
      </c>
      <c r="B1655" t="s">
        <v>7849</v>
      </c>
      <c r="C1655" t="s">
        <v>7850</v>
      </c>
      <c r="D1655" t="s">
        <v>7851</v>
      </c>
      <c r="E1655" s="2">
        <f t="shared" si="28"/>
        <v>323</v>
      </c>
      <c r="F1655" t="s">
        <v>13</v>
      </c>
      <c r="G1655" t="s">
        <v>7848</v>
      </c>
      <c r="I1655" t="s">
        <v>7852</v>
      </c>
      <c r="J1655" s="3"/>
    </row>
    <row r="1656" spans="1:10">
      <c r="A1656" t="s">
        <v>7853</v>
      </c>
      <c r="B1656" t="s">
        <v>7854</v>
      </c>
      <c r="C1656" t="s">
        <v>7855</v>
      </c>
      <c r="D1656" t="s">
        <v>7856</v>
      </c>
      <c r="E1656" s="2">
        <f t="shared" si="28"/>
        <v>388</v>
      </c>
      <c r="F1656" t="s">
        <v>20</v>
      </c>
      <c r="G1656" t="s">
        <v>7853</v>
      </c>
      <c r="I1656" t="s">
        <v>7857</v>
      </c>
      <c r="J1656" s="3"/>
    </row>
    <row r="1657" spans="1:10">
      <c r="A1657" t="s">
        <v>7858</v>
      </c>
      <c r="B1657" t="s">
        <v>7859</v>
      </c>
      <c r="C1657" t="s">
        <v>7860</v>
      </c>
      <c r="D1657" t="s">
        <v>7861</v>
      </c>
      <c r="E1657" s="2">
        <f t="shared" si="28"/>
        <v>292</v>
      </c>
      <c r="F1657" t="s">
        <v>20</v>
      </c>
      <c r="G1657" t="s">
        <v>7858</v>
      </c>
      <c r="I1657" t="s">
        <v>7862</v>
      </c>
      <c r="J1657" s="3"/>
    </row>
    <row r="1658" spans="1:10">
      <c r="A1658" t="s">
        <v>7863</v>
      </c>
      <c r="B1658" t="s">
        <v>7864</v>
      </c>
      <c r="C1658" t="s">
        <v>7865</v>
      </c>
      <c r="D1658" t="s">
        <v>7866</v>
      </c>
      <c r="E1658" s="2">
        <f t="shared" si="28"/>
        <v>74</v>
      </c>
      <c r="F1658" t="s">
        <v>20</v>
      </c>
      <c r="G1658" t="s">
        <v>7863</v>
      </c>
      <c r="I1658" t="s">
        <v>65</v>
      </c>
      <c r="J1658" s="3"/>
    </row>
    <row r="1659" spans="1:10">
      <c r="A1659" t="s">
        <v>7867</v>
      </c>
      <c r="C1659" t="s">
        <v>7868</v>
      </c>
      <c r="D1659" t="s">
        <v>7869</v>
      </c>
      <c r="E1659" s="2">
        <f t="shared" si="28"/>
        <v>55</v>
      </c>
      <c r="F1659" t="s">
        <v>13</v>
      </c>
      <c r="G1659" t="s">
        <v>7867</v>
      </c>
      <c r="I1659" t="s">
        <v>65</v>
      </c>
      <c r="J1659" s="3"/>
    </row>
    <row r="1660" spans="1:10">
      <c r="A1660" t="s">
        <v>7870</v>
      </c>
      <c r="B1660" t="s">
        <v>7871</v>
      </c>
      <c r="C1660" t="s">
        <v>7872</v>
      </c>
      <c r="D1660" t="s">
        <v>7873</v>
      </c>
      <c r="E1660" s="2" t="e">
        <f t="shared" si="28"/>
        <v>#VALUE!</v>
      </c>
      <c r="G1660" t="s">
        <v>7870</v>
      </c>
      <c r="I1660" t="s">
        <v>7874</v>
      </c>
      <c r="J1660" s="3"/>
    </row>
    <row r="1661" spans="1:10">
      <c r="A1661" t="s">
        <v>7875</v>
      </c>
      <c r="B1661" t="s">
        <v>7876</v>
      </c>
      <c r="C1661" t="s">
        <v>7877</v>
      </c>
      <c r="D1661" t="s">
        <v>7878</v>
      </c>
      <c r="E1661" s="2">
        <f t="shared" si="28"/>
        <v>194</v>
      </c>
      <c r="F1661" t="s">
        <v>20</v>
      </c>
      <c r="G1661" t="s">
        <v>7875</v>
      </c>
      <c r="I1661" t="s">
        <v>144</v>
      </c>
      <c r="J1661" s="3"/>
    </row>
    <row r="1662" spans="1:10">
      <c r="A1662" t="s">
        <v>7879</v>
      </c>
      <c r="B1662" t="s">
        <v>7880</v>
      </c>
      <c r="C1662" t="s">
        <v>7881</v>
      </c>
      <c r="D1662" t="s">
        <v>7882</v>
      </c>
      <c r="E1662" s="2">
        <f t="shared" si="28"/>
        <v>339</v>
      </c>
      <c r="F1662" t="s">
        <v>13</v>
      </c>
      <c r="G1662" t="s">
        <v>7879</v>
      </c>
      <c r="I1662" t="s">
        <v>7883</v>
      </c>
      <c r="J1662" s="3"/>
    </row>
    <row r="1663" spans="1:10">
      <c r="A1663" t="s">
        <v>7884</v>
      </c>
      <c r="B1663" t="s">
        <v>7885</v>
      </c>
      <c r="C1663" t="s">
        <v>7886</v>
      </c>
      <c r="D1663" t="s">
        <v>7887</v>
      </c>
      <c r="E1663" s="2">
        <f t="shared" si="28"/>
        <v>1130</v>
      </c>
      <c r="F1663" t="s">
        <v>13</v>
      </c>
      <c r="G1663" t="s">
        <v>7884</v>
      </c>
      <c r="I1663" t="s">
        <v>134</v>
      </c>
      <c r="J1663" s="3"/>
    </row>
    <row r="1664" spans="1:10">
      <c r="A1664" t="s">
        <v>7888</v>
      </c>
      <c r="B1664" t="s">
        <v>7889</v>
      </c>
      <c r="C1664" t="s">
        <v>7890</v>
      </c>
      <c r="D1664" t="s">
        <v>7891</v>
      </c>
      <c r="E1664" s="2">
        <f t="shared" si="28"/>
        <v>467</v>
      </c>
      <c r="F1664" t="s">
        <v>13</v>
      </c>
      <c r="G1664" t="s">
        <v>7888</v>
      </c>
      <c r="I1664" t="s">
        <v>207</v>
      </c>
      <c r="J1664" s="3"/>
    </row>
    <row r="1665" spans="1:10">
      <c r="A1665" t="s">
        <v>7892</v>
      </c>
      <c r="B1665" t="s">
        <v>7893</v>
      </c>
      <c r="C1665" t="s">
        <v>7894</v>
      </c>
      <c r="D1665" t="s">
        <v>7895</v>
      </c>
      <c r="E1665" s="2">
        <f t="shared" si="28"/>
        <v>265</v>
      </c>
      <c r="F1665" t="s">
        <v>13</v>
      </c>
      <c r="G1665" t="s">
        <v>7892</v>
      </c>
      <c r="I1665" t="s">
        <v>7896</v>
      </c>
      <c r="J1665" s="3"/>
    </row>
    <row r="1666" spans="1:10">
      <c r="A1666" t="s">
        <v>7897</v>
      </c>
      <c r="C1666" t="s">
        <v>7898</v>
      </c>
      <c r="D1666" t="s">
        <v>7899</v>
      </c>
      <c r="E1666" s="2">
        <f t="shared" si="28"/>
        <v>74</v>
      </c>
      <c r="F1666" t="s">
        <v>20</v>
      </c>
      <c r="G1666" t="s">
        <v>7897</v>
      </c>
      <c r="I1666" t="s">
        <v>65</v>
      </c>
      <c r="J1666" s="3"/>
    </row>
    <row r="1667" spans="1:10">
      <c r="A1667" t="s">
        <v>7900</v>
      </c>
      <c r="B1667" t="s">
        <v>7901</v>
      </c>
      <c r="C1667" t="s">
        <v>7902</v>
      </c>
      <c r="D1667" t="s">
        <v>7903</v>
      </c>
      <c r="E1667" s="2">
        <f t="shared" si="28"/>
        <v>180</v>
      </c>
      <c r="F1667" t="s">
        <v>20</v>
      </c>
      <c r="G1667" t="s">
        <v>7900</v>
      </c>
      <c r="I1667" t="s">
        <v>65</v>
      </c>
      <c r="J1667" s="3"/>
    </row>
    <row r="1668" spans="1:10">
      <c r="A1668" t="s">
        <v>7904</v>
      </c>
      <c r="B1668" t="s">
        <v>7905</v>
      </c>
      <c r="C1668" t="s">
        <v>7906</v>
      </c>
      <c r="D1668" t="s">
        <v>7907</v>
      </c>
      <c r="E1668" s="2">
        <f t="shared" si="28"/>
        <v>147</v>
      </c>
      <c r="F1668" t="s">
        <v>20</v>
      </c>
      <c r="G1668" t="s">
        <v>7904</v>
      </c>
      <c r="I1668" t="s">
        <v>65</v>
      </c>
      <c r="J1668" s="3"/>
    </row>
    <row r="1669" spans="1:10">
      <c r="A1669" t="s">
        <v>7908</v>
      </c>
      <c r="B1669" t="s">
        <v>7909</v>
      </c>
      <c r="C1669" t="s">
        <v>7910</v>
      </c>
      <c r="D1669" t="s">
        <v>7911</v>
      </c>
      <c r="E1669" s="2">
        <f t="shared" si="28"/>
        <v>197</v>
      </c>
      <c r="F1669" t="s">
        <v>20</v>
      </c>
      <c r="G1669" t="s">
        <v>7908</v>
      </c>
      <c r="I1669" t="s">
        <v>65</v>
      </c>
      <c r="J1669" s="3"/>
    </row>
    <row r="1670" spans="1:10">
      <c r="A1670" t="s">
        <v>7912</v>
      </c>
      <c r="B1670" t="s">
        <v>7913</v>
      </c>
      <c r="C1670" t="s">
        <v>7914</v>
      </c>
      <c r="D1670" t="s">
        <v>7915</v>
      </c>
      <c r="E1670" s="2">
        <f t="shared" si="28"/>
        <v>242</v>
      </c>
      <c r="F1670" t="s">
        <v>20</v>
      </c>
      <c r="G1670" t="s">
        <v>7912</v>
      </c>
      <c r="I1670" t="s">
        <v>65</v>
      </c>
      <c r="J1670" s="3"/>
    </row>
    <row r="1671" spans="1:10">
      <c r="A1671" t="s">
        <v>7916</v>
      </c>
      <c r="C1671" t="s">
        <v>7917</v>
      </c>
      <c r="D1671" t="s">
        <v>7918</v>
      </c>
      <c r="E1671" s="2">
        <f t="shared" si="28"/>
        <v>51</v>
      </c>
      <c r="F1671" t="s">
        <v>20</v>
      </c>
      <c r="G1671" t="s">
        <v>7916</v>
      </c>
      <c r="I1671" t="s">
        <v>65</v>
      </c>
      <c r="J1671" s="3"/>
    </row>
    <row r="1672" spans="1:10">
      <c r="A1672" t="s">
        <v>7919</v>
      </c>
      <c r="B1672" t="s">
        <v>7920</v>
      </c>
      <c r="C1672" t="s">
        <v>7921</v>
      </c>
      <c r="D1672" t="s">
        <v>7922</v>
      </c>
      <c r="E1672" s="2">
        <f t="shared" si="28"/>
        <v>307</v>
      </c>
      <c r="F1672" t="s">
        <v>20</v>
      </c>
      <c r="G1672" t="s">
        <v>7919</v>
      </c>
      <c r="I1672" t="s">
        <v>7923</v>
      </c>
      <c r="J1672" s="3"/>
    </row>
    <row r="1673" spans="1:10">
      <c r="A1673" t="s">
        <v>7924</v>
      </c>
      <c r="B1673" t="s">
        <v>7925</v>
      </c>
      <c r="C1673" t="s">
        <v>7926</v>
      </c>
      <c r="D1673" t="s">
        <v>7927</v>
      </c>
      <c r="E1673" s="2">
        <f t="shared" si="28"/>
        <v>247</v>
      </c>
      <c r="F1673" t="s">
        <v>20</v>
      </c>
      <c r="G1673" t="s">
        <v>7924</v>
      </c>
      <c r="I1673" t="s">
        <v>65</v>
      </c>
      <c r="J1673" s="3"/>
    </row>
    <row r="1674" spans="1:10">
      <c r="A1674" t="s">
        <v>7928</v>
      </c>
      <c r="B1674" t="s">
        <v>7929</v>
      </c>
      <c r="C1674" t="s">
        <v>7930</v>
      </c>
      <c r="D1674" t="s">
        <v>7931</v>
      </c>
      <c r="E1674" s="2">
        <f t="shared" si="28"/>
        <v>169</v>
      </c>
      <c r="F1674" t="s">
        <v>13</v>
      </c>
      <c r="G1674" t="s">
        <v>201</v>
      </c>
      <c r="I1674" t="s">
        <v>202</v>
      </c>
      <c r="J1674" s="3"/>
    </row>
    <row r="1675" spans="1:10">
      <c r="A1675" t="s">
        <v>7932</v>
      </c>
      <c r="B1675" t="s">
        <v>7933</v>
      </c>
      <c r="C1675" t="s">
        <v>7934</v>
      </c>
      <c r="D1675" t="s">
        <v>7935</v>
      </c>
      <c r="E1675" s="2">
        <f t="shared" si="28"/>
        <v>537</v>
      </c>
      <c r="F1675" t="s">
        <v>13</v>
      </c>
      <c r="G1675" t="s">
        <v>7932</v>
      </c>
      <c r="I1675" t="s">
        <v>1766</v>
      </c>
      <c r="J1675" s="3"/>
    </row>
    <row r="1676" spans="1:10">
      <c r="A1676" t="s">
        <v>7936</v>
      </c>
      <c r="B1676" t="s">
        <v>7937</v>
      </c>
      <c r="C1676" t="s">
        <v>7938</v>
      </c>
      <c r="D1676" t="s">
        <v>7939</v>
      </c>
      <c r="E1676" s="2">
        <f t="shared" si="28"/>
        <v>185</v>
      </c>
      <c r="F1676" t="s">
        <v>13</v>
      </c>
      <c r="G1676" t="s">
        <v>7936</v>
      </c>
      <c r="I1676" t="s">
        <v>3299</v>
      </c>
      <c r="J1676" s="3"/>
    </row>
    <row r="1677" spans="1:10">
      <c r="A1677" t="s">
        <v>7940</v>
      </c>
      <c r="B1677" t="s">
        <v>7941</v>
      </c>
      <c r="C1677" t="s">
        <v>7942</v>
      </c>
      <c r="D1677" t="s">
        <v>7943</v>
      </c>
      <c r="E1677" s="2">
        <f t="shared" si="28"/>
        <v>125</v>
      </c>
      <c r="F1677" t="s">
        <v>13</v>
      </c>
      <c r="G1677" t="s">
        <v>7940</v>
      </c>
      <c r="I1677" t="s">
        <v>65</v>
      </c>
      <c r="J1677" s="3"/>
    </row>
    <row r="1678" spans="1:10">
      <c r="A1678" t="s">
        <v>7944</v>
      </c>
      <c r="B1678" t="s">
        <v>7945</v>
      </c>
      <c r="C1678" t="s">
        <v>7946</v>
      </c>
      <c r="D1678" t="s">
        <v>7947</v>
      </c>
      <c r="E1678" s="2">
        <f t="shared" si="28"/>
        <v>453</v>
      </c>
      <c r="F1678" t="s">
        <v>13</v>
      </c>
      <c r="G1678" t="s">
        <v>7944</v>
      </c>
      <c r="I1678" t="s">
        <v>7948</v>
      </c>
      <c r="J1678" s="3"/>
    </row>
    <row r="1679" spans="1:10">
      <c r="A1679" t="s">
        <v>7949</v>
      </c>
      <c r="B1679" t="s">
        <v>7950</v>
      </c>
      <c r="C1679" t="s">
        <v>7951</v>
      </c>
      <c r="D1679" t="s">
        <v>7952</v>
      </c>
      <c r="E1679" s="2">
        <f t="shared" si="28"/>
        <v>269</v>
      </c>
      <c r="F1679" t="s">
        <v>13</v>
      </c>
      <c r="G1679" t="s">
        <v>7949</v>
      </c>
      <c r="I1679" t="s">
        <v>2498</v>
      </c>
      <c r="J1679" s="3"/>
    </row>
    <row r="1680" spans="1:10">
      <c r="A1680" t="s">
        <v>7953</v>
      </c>
      <c r="B1680" t="s">
        <v>7954</v>
      </c>
      <c r="C1680" t="s">
        <v>7955</v>
      </c>
      <c r="D1680" t="s">
        <v>7956</v>
      </c>
      <c r="E1680" s="2">
        <f t="shared" si="28"/>
        <v>426</v>
      </c>
      <c r="F1680" t="s">
        <v>13</v>
      </c>
      <c r="G1680" t="s">
        <v>7953</v>
      </c>
      <c r="I1680" t="s">
        <v>7957</v>
      </c>
      <c r="J1680" s="3"/>
    </row>
    <row r="1681" spans="1:10">
      <c r="A1681" t="s">
        <v>7958</v>
      </c>
      <c r="B1681" t="s">
        <v>7959</v>
      </c>
      <c r="C1681" t="s">
        <v>7960</v>
      </c>
      <c r="D1681" t="s">
        <v>7961</v>
      </c>
      <c r="E1681" s="2">
        <f t="shared" si="28"/>
        <v>374</v>
      </c>
      <c r="F1681" t="s">
        <v>13</v>
      </c>
      <c r="G1681" t="s">
        <v>7958</v>
      </c>
      <c r="I1681" t="s">
        <v>2498</v>
      </c>
      <c r="J1681" s="3"/>
    </row>
    <row r="1682" spans="1:10">
      <c r="A1682" t="s">
        <v>7962</v>
      </c>
      <c r="B1682" t="s">
        <v>7963</v>
      </c>
      <c r="C1682" t="s">
        <v>7964</v>
      </c>
      <c r="D1682" t="s">
        <v>7965</v>
      </c>
      <c r="E1682" s="2">
        <f t="shared" si="28"/>
        <v>372</v>
      </c>
      <c r="F1682" t="s">
        <v>13</v>
      </c>
      <c r="G1682" t="s">
        <v>7962</v>
      </c>
      <c r="I1682" t="s">
        <v>4176</v>
      </c>
      <c r="J1682" s="3"/>
    </row>
    <row r="1683" spans="1:10">
      <c r="A1683" t="s">
        <v>7966</v>
      </c>
      <c r="B1683" t="s">
        <v>7967</v>
      </c>
      <c r="C1683" t="s">
        <v>7968</v>
      </c>
      <c r="D1683" t="s">
        <v>7969</v>
      </c>
      <c r="E1683" s="2">
        <f t="shared" si="28"/>
        <v>299</v>
      </c>
      <c r="F1683" t="s">
        <v>13</v>
      </c>
      <c r="G1683" t="s">
        <v>7966</v>
      </c>
      <c r="I1683" t="s">
        <v>4938</v>
      </c>
      <c r="J1683" s="3"/>
    </row>
    <row r="1684" spans="1:10">
      <c r="A1684" t="s">
        <v>7970</v>
      </c>
      <c r="B1684" t="s">
        <v>7971</v>
      </c>
      <c r="C1684" t="s">
        <v>7972</v>
      </c>
      <c r="D1684" t="s">
        <v>7973</v>
      </c>
      <c r="E1684" s="2">
        <f t="shared" si="28"/>
        <v>272</v>
      </c>
      <c r="F1684" t="s">
        <v>13</v>
      </c>
      <c r="G1684" t="s">
        <v>7970</v>
      </c>
      <c r="I1684" t="s">
        <v>50</v>
      </c>
      <c r="J1684" s="3"/>
    </row>
    <row r="1685" spans="1:10">
      <c r="A1685" t="s">
        <v>7974</v>
      </c>
      <c r="B1685" t="s">
        <v>7975</v>
      </c>
      <c r="C1685" t="s">
        <v>7976</v>
      </c>
      <c r="D1685" t="s">
        <v>7977</v>
      </c>
      <c r="E1685" s="2">
        <f t="shared" si="28"/>
        <v>369</v>
      </c>
      <c r="F1685" t="s">
        <v>13</v>
      </c>
      <c r="G1685" t="s">
        <v>7974</v>
      </c>
      <c r="I1685" t="s">
        <v>3294</v>
      </c>
      <c r="J1685" s="3"/>
    </row>
    <row r="1686" spans="1:10">
      <c r="A1686" t="s">
        <v>7978</v>
      </c>
      <c r="B1686" t="s">
        <v>7979</v>
      </c>
      <c r="C1686" t="s">
        <v>7980</v>
      </c>
      <c r="D1686" t="s">
        <v>7981</v>
      </c>
      <c r="E1686" s="2">
        <f t="shared" si="28"/>
        <v>293</v>
      </c>
      <c r="F1686" t="s">
        <v>13</v>
      </c>
      <c r="G1686" t="s">
        <v>7978</v>
      </c>
      <c r="I1686" t="s">
        <v>7982</v>
      </c>
      <c r="J1686" s="3"/>
    </row>
    <row r="1687" spans="1:10">
      <c r="A1687" t="s">
        <v>7983</v>
      </c>
      <c r="B1687" t="s">
        <v>7984</v>
      </c>
      <c r="C1687" t="s">
        <v>7985</v>
      </c>
      <c r="D1687" t="s">
        <v>7986</v>
      </c>
      <c r="E1687" s="2">
        <f t="shared" si="28"/>
        <v>950</v>
      </c>
      <c r="F1687" t="s">
        <v>20</v>
      </c>
      <c r="G1687" t="s">
        <v>7983</v>
      </c>
      <c r="I1687" t="s">
        <v>65</v>
      </c>
      <c r="J1687" s="3"/>
    </row>
    <row r="1688" spans="1:10">
      <c r="A1688" t="s">
        <v>7987</v>
      </c>
      <c r="B1688" t="s">
        <v>7988</v>
      </c>
      <c r="C1688" t="s">
        <v>7989</v>
      </c>
      <c r="D1688" t="s">
        <v>7990</v>
      </c>
      <c r="E1688" s="2">
        <f t="shared" si="28"/>
        <v>258</v>
      </c>
      <c r="F1688" t="s">
        <v>20</v>
      </c>
      <c r="G1688" t="s">
        <v>7987</v>
      </c>
      <c r="I1688" t="s">
        <v>65</v>
      </c>
      <c r="J1688" s="3"/>
    </row>
    <row r="1689" spans="1:10">
      <c r="A1689" t="s">
        <v>7991</v>
      </c>
      <c r="B1689" t="s">
        <v>7992</v>
      </c>
      <c r="C1689" t="s">
        <v>7993</v>
      </c>
      <c r="D1689" t="s">
        <v>7994</v>
      </c>
      <c r="E1689" s="2">
        <f t="shared" si="28"/>
        <v>104</v>
      </c>
      <c r="F1689" t="s">
        <v>20</v>
      </c>
      <c r="G1689" t="s">
        <v>7991</v>
      </c>
      <c r="I1689" t="s">
        <v>65</v>
      </c>
      <c r="J1689" s="3"/>
    </row>
    <row r="1690" spans="1:10">
      <c r="A1690" t="s">
        <v>7995</v>
      </c>
      <c r="B1690" t="s">
        <v>7996</v>
      </c>
      <c r="C1690" t="s">
        <v>7997</v>
      </c>
      <c r="D1690" t="s">
        <v>7998</v>
      </c>
      <c r="E1690" s="2">
        <f t="shared" si="28"/>
        <v>249</v>
      </c>
      <c r="F1690" t="s">
        <v>20</v>
      </c>
      <c r="G1690" t="s">
        <v>7995</v>
      </c>
      <c r="I1690" t="s">
        <v>7999</v>
      </c>
      <c r="J1690" s="3"/>
    </row>
    <row r="1691" spans="1:10">
      <c r="A1691" t="s">
        <v>8000</v>
      </c>
      <c r="B1691" t="s">
        <v>8001</v>
      </c>
      <c r="C1691" t="s">
        <v>8002</v>
      </c>
      <c r="D1691" t="s">
        <v>8003</v>
      </c>
      <c r="E1691" s="2">
        <f t="shared" si="28"/>
        <v>151</v>
      </c>
      <c r="F1691" t="s">
        <v>20</v>
      </c>
      <c r="G1691" t="s">
        <v>8000</v>
      </c>
      <c r="I1691" t="s">
        <v>8004</v>
      </c>
      <c r="J1691" s="3"/>
    </row>
    <row r="1692" spans="1:10">
      <c r="A1692" t="s">
        <v>8005</v>
      </c>
      <c r="B1692" t="s">
        <v>8006</v>
      </c>
      <c r="C1692" t="s">
        <v>8007</v>
      </c>
      <c r="D1692" t="s">
        <v>8008</v>
      </c>
      <c r="E1692" s="2">
        <f t="shared" si="28"/>
        <v>228</v>
      </c>
      <c r="F1692" t="s">
        <v>20</v>
      </c>
      <c r="G1692" t="s">
        <v>8005</v>
      </c>
      <c r="I1692" t="s">
        <v>65</v>
      </c>
      <c r="J1692" s="3"/>
    </row>
    <row r="1693" spans="1:10">
      <c r="A1693" t="s">
        <v>8009</v>
      </c>
      <c r="B1693" t="s">
        <v>8010</v>
      </c>
      <c r="C1693" t="s">
        <v>8011</v>
      </c>
      <c r="D1693" t="s">
        <v>8012</v>
      </c>
      <c r="E1693" s="2">
        <f t="shared" si="28"/>
        <v>125</v>
      </c>
      <c r="F1693" t="s">
        <v>20</v>
      </c>
      <c r="G1693" t="s">
        <v>8009</v>
      </c>
      <c r="I1693" t="s">
        <v>65</v>
      </c>
      <c r="J1693" s="3"/>
    </row>
    <row r="1694" spans="1:10">
      <c r="A1694" t="s">
        <v>8013</v>
      </c>
      <c r="B1694" t="s">
        <v>8014</v>
      </c>
      <c r="C1694" t="s">
        <v>8015</v>
      </c>
      <c r="D1694" t="s">
        <v>8016</v>
      </c>
      <c r="E1694" s="2">
        <f t="shared" si="28"/>
        <v>406</v>
      </c>
      <c r="F1694" t="s">
        <v>20</v>
      </c>
      <c r="G1694" t="s">
        <v>8013</v>
      </c>
      <c r="I1694" t="s">
        <v>65</v>
      </c>
      <c r="J1694" s="3"/>
    </row>
    <row r="1695" spans="1:10">
      <c r="A1695" t="s">
        <v>8017</v>
      </c>
      <c r="B1695" t="s">
        <v>8018</v>
      </c>
      <c r="C1695" t="s">
        <v>8019</v>
      </c>
      <c r="D1695" t="s">
        <v>8020</v>
      </c>
      <c r="E1695" s="2">
        <f t="shared" si="28"/>
        <v>116</v>
      </c>
      <c r="F1695" t="s">
        <v>20</v>
      </c>
      <c r="G1695" t="s">
        <v>8017</v>
      </c>
      <c r="I1695" t="s">
        <v>8021</v>
      </c>
      <c r="J1695" s="3"/>
    </row>
    <row r="1696" spans="1:10">
      <c r="A1696" t="s">
        <v>8022</v>
      </c>
      <c r="B1696" t="s">
        <v>8023</v>
      </c>
      <c r="C1696" t="s">
        <v>8024</v>
      </c>
      <c r="D1696" t="s">
        <v>8025</v>
      </c>
      <c r="E1696" s="2">
        <f t="shared" si="28"/>
        <v>288</v>
      </c>
      <c r="F1696" t="s">
        <v>20</v>
      </c>
      <c r="G1696" t="s">
        <v>8022</v>
      </c>
      <c r="I1696" t="s">
        <v>65</v>
      </c>
      <c r="J1696" s="3"/>
    </row>
    <row r="1697" spans="1:10">
      <c r="A1697" t="s">
        <v>8026</v>
      </c>
      <c r="B1697" t="s">
        <v>8027</v>
      </c>
      <c r="C1697" t="s">
        <v>8028</v>
      </c>
      <c r="D1697" t="s">
        <v>8029</v>
      </c>
      <c r="E1697" s="2">
        <f t="shared" si="28"/>
        <v>451</v>
      </c>
      <c r="F1697" t="s">
        <v>20</v>
      </c>
      <c r="G1697" t="s">
        <v>8026</v>
      </c>
      <c r="I1697" t="s">
        <v>3009</v>
      </c>
      <c r="J1697" s="3"/>
    </row>
    <row r="1698" spans="1:10">
      <c r="A1698" t="s">
        <v>8030</v>
      </c>
      <c r="B1698" t="s">
        <v>8031</v>
      </c>
      <c r="C1698" t="s">
        <v>8032</v>
      </c>
      <c r="D1698" t="s">
        <v>8033</v>
      </c>
      <c r="E1698" s="2">
        <f t="shared" si="28"/>
        <v>441</v>
      </c>
      <c r="F1698" t="s">
        <v>20</v>
      </c>
      <c r="G1698" t="s">
        <v>8030</v>
      </c>
      <c r="I1698" t="s">
        <v>544</v>
      </c>
      <c r="J1698" s="3"/>
    </row>
    <row r="1699" spans="1:10">
      <c r="A1699" t="s">
        <v>8034</v>
      </c>
      <c r="B1699" t="s">
        <v>8035</v>
      </c>
      <c r="C1699" t="s">
        <v>8036</v>
      </c>
      <c r="D1699" t="s">
        <v>8037</v>
      </c>
      <c r="E1699" s="2">
        <f t="shared" si="28"/>
        <v>416</v>
      </c>
      <c r="F1699" t="s">
        <v>13</v>
      </c>
      <c r="G1699" t="s">
        <v>8034</v>
      </c>
      <c r="I1699" t="s">
        <v>8038</v>
      </c>
      <c r="J1699" s="3"/>
    </row>
    <row r="1700" spans="1:10">
      <c r="A1700" t="s">
        <v>8039</v>
      </c>
      <c r="B1700" t="s">
        <v>8040</v>
      </c>
      <c r="C1700" t="s">
        <v>8041</v>
      </c>
      <c r="D1700" t="s">
        <v>8042</v>
      </c>
      <c r="E1700" s="2">
        <f t="shared" si="28"/>
        <v>468</v>
      </c>
      <c r="F1700" t="s">
        <v>20</v>
      </c>
      <c r="G1700" t="s">
        <v>8039</v>
      </c>
      <c r="I1700" t="s">
        <v>780</v>
      </c>
      <c r="J1700" s="3"/>
    </row>
    <row r="1701" spans="1:10">
      <c r="A1701" t="s">
        <v>8043</v>
      </c>
      <c r="C1701" t="s">
        <v>8044</v>
      </c>
      <c r="D1701" t="s">
        <v>8045</v>
      </c>
      <c r="E1701" s="2" t="e">
        <f t="shared" si="28"/>
        <v>#VALUE!</v>
      </c>
      <c r="F1701" t="s">
        <v>33</v>
      </c>
      <c r="G1701" t="s">
        <v>8043</v>
      </c>
      <c r="I1701" t="s">
        <v>8046</v>
      </c>
      <c r="J1701" s="3"/>
    </row>
    <row r="1702" spans="1:10">
      <c r="A1702" t="s">
        <v>8047</v>
      </c>
      <c r="B1702" t="s">
        <v>8048</v>
      </c>
      <c r="C1702" t="s">
        <v>8049</v>
      </c>
      <c r="D1702" t="s">
        <v>8050</v>
      </c>
      <c r="E1702" s="2">
        <f t="shared" si="28"/>
        <v>80</v>
      </c>
      <c r="F1702" t="s">
        <v>13</v>
      </c>
      <c r="G1702" t="s">
        <v>8047</v>
      </c>
      <c r="I1702" t="s">
        <v>796</v>
      </c>
      <c r="J1702" s="3"/>
    </row>
    <row r="1703" spans="1:10">
      <c r="A1703" t="s">
        <v>8051</v>
      </c>
      <c r="B1703" t="s">
        <v>8052</v>
      </c>
      <c r="C1703" t="s">
        <v>8053</v>
      </c>
      <c r="D1703" t="s">
        <v>8054</v>
      </c>
      <c r="E1703" s="2">
        <f t="shared" si="28"/>
        <v>408</v>
      </c>
      <c r="F1703" t="s">
        <v>20</v>
      </c>
      <c r="G1703" t="s">
        <v>8051</v>
      </c>
      <c r="I1703" t="s">
        <v>604</v>
      </c>
      <c r="J1703" s="3"/>
    </row>
    <row r="1704" spans="1:10">
      <c r="A1704" t="s">
        <v>8055</v>
      </c>
      <c r="B1704" t="s">
        <v>8056</v>
      </c>
      <c r="C1704" t="s">
        <v>8057</v>
      </c>
      <c r="D1704" t="s">
        <v>8058</v>
      </c>
      <c r="E1704" s="2">
        <f t="shared" ref="E1704:E1767" si="29">((D1704-C1704)+1)/3-1</f>
        <v>473</v>
      </c>
      <c r="F1704" t="s">
        <v>20</v>
      </c>
      <c r="G1704" t="s">
        <v>8055</v>
      </c>
      <c r="I1704" t="s">
        <v>8059</v>
      </c>
      <c r="J1704" s="3"/>
    </row>
    <row r="1705" spans="1:10">
      <c r="A1705" t="s">
        <v>8060</v>
      </c>
      <c r="B1705" t="s">
        <v>8061</v>
      </c>
      <c r="C1705" t="s">
        <v>8062</v>
      </c>
      <c r="D1705" t="s">
        <v>8063</v>
      </c>
      <c r="E1705" s="2">
        <f t="shared" si="29"/>
        <v>493</v>
      </c>
      <c r="F1705" t="s">
        <v>20</v>
      </c>
      <c r="G1705" t="s">
        <v>8060</v>
      </c>
      <c r="I1705" t="s">
        <v>8064</v>
      </c>
      <c r="J1705" s="3"/>
    </row>
    <row r="1706" spans="1:10">
      <c r="A1706" t="s">
        <v>8065</v>
      </c>
      <c r="B1706" t="s">
        <v>8066</v>
      </c>
      <c r="C1706" t="s">
        <v>8067</v>
      </c>
      <c r="D1706" t="s">
        <v>8068</v>
      </c>
      <c r="E1706" s="2">
        <f t="shared" si="29"/>
        <v>633</v>
      </c>
      <c r="F1706" t="s">
        <v>20</v>
      </c>
      <c r="G1706" t="s">
        <v>8069</v>
      </c>
      <c r="H1706" t="s">
        <v>8070</v>
      </c>
      <c r="I1706" t="s">
        <v>8071</v>
      </c>
      <c r="J1706" s="3"/>
    </row>
    <row r="1707" spans="1:10">
      <c r="A1707" t="s">
        <v>8072</v>
      </c>
      <c r="B1707" t="s">
        <v>8073</v>
      </c>
      <c r="C1707" t="s">
        <v>8074</v>
      </c>
      <c r="D1707" t="s">
        <v>8075</v>
      </c>
      <c r="E1707" s="2">
        <f t="shared" si="29"/>
        <v>102</v>
      </c>
      <c r="F1707" t="s">
        <v>20</v>
      </c>
      <c r="G1707" t="s">
        <v>8076</v>
      </c>
      <c r="H1707" t="s">
        <v>8077</v>
      </c>
      <c r="I1707" t="s">
        <v>8078</v>
      </c>
      <c r="J1707" s="3"/>
    </row>
    <row r="1708" spans="1:10">
      <c r="A1708" t="s">
        <v>8079</v>
      </c>
      <c r="B1708" t="s">
        <v>8080</v>
      </c>
      <c r="C1708" t="s">
        <v>8081</v>
      </c>
      <c r="D1708" t="s">
        <v>8082</v>
      </c>
      <c r="E1708" s="2">
        <f t="shared" si="29"/>
        <v>167</v>
      </c>
      <c r="F1708" t="s">
        <v>20</v>
      </c>
      <c r="G1708" t="s">
        <v>8079</v>
      </c>
      <c r="I1708" t="s">
        <v>8083</v>
      </c>
      <c r="J1708" s="3"/>
    </row>
    <row r="1709" spans="1:10">
      <c r="A1709" t="s">
        <v>8084</v>
      </c>
      <c r="B1709" t="s">
        <v>8085</v>
      </c>
      <c r="C1709" t="s">
        <v>8086</v>
      </c>
      <c r="D1709" t="s">
        <v>8087</v>
      </c>
      <c r="E1709" s="2">
        <f t="shared" si="29"/>
        <v>150</v>
      </c>
      <c r="F1709" t="s">
        <v>20</v>
      </c>
      <c r="G1709" t="s">
        <v>8084</v>
      </c>
      <c r="I1709" t="s">
        <v>8088</v>
      </c>
      <c r="J1709" s="3"/>
    </row>
    <row r="1710" spans="1:10">
      <c r="A1710" t="s">
        <v>8089</v>
      </c>
      <c r="B1710" t="s">
        <v>8090</v>
      </c>
      <c r="C1710" t="s">
        <v>8091</v>
      </c>
      <c r="D1710" t="s">
        <v>8092</v>
      </c>
      <c r="E1710" s="2">
        <f t="shared" si="29"/>
        <v>358</v>
      </c>
      <c r="F1710" t="s">
        <v>20</v>
      </c>
      <c r="G1710" t="s">
        <v>8093</v>
      </c>
      <c r="H1710" t="s">
        <v>8077</v>
      </c>
      <c r="I1710" t="s">
        <v>8094</v>
      </c>
      <c r="J1710" s="3"/>
    </row>
    <row r="1711" spans="1:10">
      <c r="A1711" t="s">
        <v>8095</v>
      </c>
      <c r="B1711" t="s">
        <v>8096</v>
      </c>
      <c r="C1711" t="s">
        <v>8097</v>
      </c>
      <c r="D1711" t="s">
        <v>8098</v>
      </c>
      <c r="E1711" s="2">
        <f t="shared" si="29"/>
        <v>519</v>
      </c>
      <c r="F1711" t="s">
        <v>20</v>
      </c>
      <c r="G1711" t="s">
        <v>8095</v>
      </c>
      <c r="H1711" t="s">
        <v>8099</v>
      </c>
      <c r="I1711" t="s">
        <v>8100</v>
      </c>
      <c r="J1711" s="3"/>
    </row>
    <row r="1712" spans="1:10">
      <c r="A1712" t="s">
        <v>8101</v>
      </c>
      <c r="B1712" t="s">
        <v>8102</v>
      </c>
      <c r="C1712" t="s">
        <v>8103</v>
      </c>
      <c r="D1712" t="s">
        <v>8104</v>
      </c>
      <c r="E1712" s="2">
        <f t="shared" si="29"/>
        <v>198</v>
      </c>
      <c r="F1712" t="s">
        <v>20</v>
      </c>
      <c r="G1712" t="s">
        <v>8101</v>
      </c>
      <c r="H1712" t="s">
        <v>8077</v>
      </c>
      <c r="I1712" t="s">
        <v>8105</v>
      </c>
      <c r="J1712" s="3"/>
    </row>
    <row r="1713" spans="1:10">
      <c r="A1713" t="s">
        <v>8106</v>
      </c>
      <c r="B1713" t="s">
        <v>8107</v>
      </c>
      <c r="C1713" t="s">
        <v>8108</v>
      </c>
      <c r="D1713" t="s">
        <v>8109</v>
      </c>
      <c r="E1713" s="2">
        <f t="shared" si="29"/>
        <v>116</v>
      </c>
      <c r="F1713" t="s">
        <v>20</v>
      </c>
      <c r="G1713" t="s">
        <v>8106</v>
      </c>
      <c r="I1713" t="s">
        <v>8110</v>
      </c>
      <c r="J1713" s="3"/>
    </row>
    <row r="1714" spans="1:10">
      <c r="A1714" t="s">
        <v>8111</v>
      </c>
      <c r="B1714" t="s">
        <v>8112</v>
      </c>
      <c r="C1714" t="s">
        <v>8113</v>
      </c>
      <c r="D1714" t="s">
        <v>8114</v>
      </c>
      <c r="E1714" s="2">
        <f t="shared" si="29"/>
        <v>125</v>
      </c>
      <c r="F1714" t="s">
        <v>20</v>
      </c>
      <c r="G1714" t="s">
        <v>8111</v>
      </c>
      <c r="I1714" t="s">
        <v>65</v>
      </c>
      <c r="J1714" s="3"/>
    </row>
    <row r="1715" spans="1:10">
      <c r="A1715" t="s">
        <v>8115</v>
      </c>
      <c r="B1715" t="s">
        <v>8116</v>
      </c>
      <c r="C1715" t="s">
        <v>8117</v>
      </c>
      <c r="D1715" t="s">
        <v>8118</v>
      </c>
      <c r="E1715" s="2">
        <f t="shared" si="29"/>
        <v>484</v>
      </c>
      <c r="F1715" t="s">
        <v>20</v>
      </c>
      <c r="G1715" t="s">
        <v>8115</v>
      </c>
      <c r="I1715" t="s">
        <v>8119</v>
      </c>
      <c r="J1715" s="3"/>
    </row>
    <row r="1716" spans="1:10">
      <c r="A1716" t="s">
        <v>8120</v>
      </c>
      <c r="B1716" t="s">
        <v>8121</v>
      </c>
      <c r="C1716" t="s">
        <v>8122</v>
      </c>
      <c r="D1716" t="s">
        <v>8123</v>
      </c>
      <c r="E1716" s="2">
        <f t="shared" si="29"/>
        <v>446</v>
      </c>
      <c r="F1716" t="s">
        <v>20</v>
      </c>
      <c r="G1716" t="s">
        <v>8124</v>
      </c>
      <c r="I1716" t="s">
        <v>8125</v>
      </c>
      <c r="J1716" s="3"/>
    </row>
    <row r="1717" spans="1:10">
      <c r="A1717" t="s">
        <v>8126</v>
      </c>
      <c r="B1717" t="s">
        <v>8127</v>
      </c>
      <c r="C1717" t="s">
        <v>8128</v>
      </c>
      <c r="D1717" t="s">
        <v>8129</v>
      </c>
      <c r="E1717" s="2">
        <f t="shared" si="29"/>
        <v>632</v>
      </c>
      <c r="F1717" t="s">
        <v>20</v>
      </c>
      <c r="G1717" t="s">
        <v>8130</v>
      </c>
      <c r="H1717" t="s">
        <v>8131</v>
      </c>
      <c r="I1717" t="s">
        <v>8132</v>
      </c>
      <c r="J1717" s="3"/>
    </row>
    <row r="1718" spans="1:10">
      <c r="A1718" t="s">
        <v>8133</v>
      </c>
      <c r="B1718" t="s">
        <v>8134</v>
      </c>
      <c r="C1718" t="s">
        <v>8135</v>
      </c>
      <c r="D1718" t="s">
        <v>8136</v>
      </c>
      <c r="E1718" s="2">
        <f t="shared" si="29"/>
        <v>328</v>
      </c>
      <c r="F1718" t="s">
        <v>13</v>
      </c>
      <c r="G1718" t="s">
        <v>8133</v>
      </c>
      <c r="I1718" t="s">
        <v>8137</v>
      </c>
      <c r="J1718" s="3"/>
    </row>
    <row r="1719" spans="1:10">
      <c r="A1719" t="s">
        <v>8138</v>
      </c>
      <c r="B1719" t="s">
        <v>8139</v>
      </c>
      <c r="C1719" t="s">
        <v>8140</v>
      </c>
      <c r="D1719" t="s">
        <v>8141</v>
      </c>
      <c r="E1719" s="2">
        <f t="shared" si="29"/>
        <v>821</v>
      </c>
      <c r="F1719" t="s">
        <v>13</v>
      </c>
      <c r="G1719" t="s">
        <v>8138</v>
      </c>
      <c r="I1719" t="s">
        <v>8142</v>
      </c>
      <c r="J1719" s="3"/>
    </row>
    <row r="1720" spans="1:10">
      <c r="A1720" t="s">
        <v>8143</v>
      </c>
      <c r="B1720" t="s">
        <v>8144</v>
      </c>
      <c r="C1720" t="s">
        <v>8145</v>
      </c>
      <c r="D1720" t="s">
        <v>8146</v>
      </c>
      <c r="E1720" s="2">
        <f t="shared" si="29"/>
        <v>187</v>
      </c>
      <c r="F1720" t="s">
        <v>13</v>
      </c>
      <c r="G1720" t="s">
        <v>8143</v>
      </c>
      <c r="I1720" t="s">
        <v>8147</v>
      </c>
      <c r="J1720" s="3"/>
    </row>
    <row r="1721" spans="1:10">
      <c r="A1721" t="s">
        <v>8148</v>
      </c>
      <c r="B1721" t="s">
        <v>8149</v>
      </c>
      <c r="C1721" t="s">
        <v>8150</v>
      </c>
      <c r="D1721" t="s">
        <v>8151</v>
      </c>
      <c r="E1721" s="2">
        <f t="shared" si="29"/>
        <v>434</v>
      </c>
      <c r="F1721" t="s">
        <v>20</v>
      </c>
      <c r="G1721" t="s">
        <v>8148</v>
      </c>
      <c r="I1721" t="s">
        <v>632</v>
      </c>
      <c r="J1721" s="3"/>
    </row>
    <row r="1722" spans="1:10">
      <c r="A1722" t="s">
        <v>8152</v>
      </c>
      <c r="B1722" t="s">
        <v>8153</v>
      </c>
      <c r="C1722" t="s">
        <v>8154</v>
      </c>
      <c r="D1722" t="s">
        <v>8155</v>
      </c>
      <c r="E1722" s="2">
        <f t="shared" si="29"/>
        <v>970</v>
      </c>
      <c r="F1722" t="s">
        <v>20</v>
      </c>
      <c r="G1722" t="s">
        <v>8152</v>
      </c>
      <c r="I1722" t="s">
        <v>1432</v>
      </c>
      <c r="J1722" s="3"/>
    </row>
    <row r="1723" spans="1:10">
      <c r="A1723" t="s">
        <v>8156</v>
      </c>
      <c r="B1723" t="s">
        <v>8157</v>
      </c>
      <c r="C1723" t="s">
        <v>8158</v>
      </c>
      <c r="D1723" t="s">
        <v>8159</v>
      </c>
      <c r="E1723" s="2">
        <f t="shared" si="29"/>
        <v>594</v>
      </c>
      <c r="F1723" t="s">
        <v>20</v>
      </c>
      <c r="G1723" t="s">
        <v>8156</v>
      </c>
      <c r="I1723" t="s">
        <v>780</v>
      </c>
      <c r="J1723" s="3"/>
    </row>
    <row r="1724" spans="1:10">
      <c r="A1724" t="s">
        <v>8160</v>
      </c>
      <c r="B1724" t="s">
        <v>8161</v>
      </c>
      <c r="C1724" t="s">
        <v>8162</v>
      </c>
      <c r="D1724" t="s">
        <v>8163</v>
      </c>
      <c r="E1724" s="2">
        <f t="shared" si="29"/>
        <v>231</v>
      </c>
      <c r="F1724" t="s">
        <v>13</v>
      </c>
      <c r="G1724" t="s">
        <v>8160</v>
      </c>
      <c r="I1724" t="s">
        <v>1113</v>
      </c>
      <c r="J1724" s="3"/>
    </row>
    <row r="1725" spans="1:10">
      <c r="A1725" t="s">
        <v>8164</v>
      </c>
      <c r="B1725" t="s">
        <v>8165</v>
      </c>
      <c r="C1725" t="s">
        <v>8166</v>
      </c>
      <c r="D1725" t="s">
        <v>8167</v>
      </c>
      <c r="E1725" s="2">
        <f t="shared" si="29"/>
        <v>477</v>
      </c>
      <c r="F1725" t="s">
        <v>20</v>
      </c>
      <c r="G1725" t="s">
        <v>8164</v>
      </c>
      <c r="I1725" t="s">
        <v>2547</v>
      </c>
      <c r="J1725" s="3"/>
    </row>
    <row r="1726" spans="1:10">
      <c r="A1726" t="s">
        <v>8168</v>
      </c>
      <c r="B1726" t="s">
        <v>8169</v>
      </c>
      <c r="C1726" t="s">
        <v>8170</v>
      </c>
      <c r="D1726" t="s">
        <v>8171</v>
      </c>
      <c r="E1726" s="2">
        <f t="shared" si="29"/>
        <v>600</v>
      </c>
      <c r="F1726" t="s">
        <v>20</v>
      </c>
      <c r="G1726" t="s">
        <v>8168</v>
      </c>
      <c r="I1726" t="s">
        <v>207</v>
      </c>
      <c r="J1726" s="3"/>
    </row>
    <row r="1727" spans="1:10">
      <c r="A1727" t="s">
        <v>8172</v>
      </c>
      <c r="B1727" t="s">
        <v>8173</v>
      </c>
      <c r="C1727" t="s">
        <v>8174</v>
      </c>
      <c r="D1727" t="s">
        <v>8175</v>
      </c>
      <c r="E1727" s="2">
        <f t="shared" si="29"/>
        <v>1128</v>
      </c>
      <c r="F1727" t="s">
        <v>20</v>
      </c>
      <c r="G1727" t="s">
        <v>8172</v>
      </c>
      <c r="I1727" t="s">
        <v>134</v>
      </c>
      <c r="J1727" s="3"/>
    </row>
    <row r="1728" spans="1:10">
      <c r="A1728" t="s">
        <v>8176</v>
      </c>
      <c r="B1728" t="s">
        <v>8177</v>
      </c>
      <c r="C1728" t="s">
        <v>8178</v>
      </c>
      <c r="D1728" t="s">
        <v>8179</v>
      </c>
      <c r="E1728" s="2">
        <f t="shared" si="29"/>
        <v>337</v>
      </c>
      <c r="F1728" t="s">
        <v>20</v>
      </c>
      <c r="G1728" t="s">
        <v>8176</v>
      </c>
      <c r="I1728" t="s">
        <v>1450</v>
      </c>
      <c r="J1728" s="3"/>
    </row>
    <row r="1729" spans="1:10">
      <c r="A1729" t="s">
        <v>8180</v>
      </c>
      <c r="B1729" t="s">
        <v>8181</v>
      </c>
      <c r="C1729" t="s">
        <v>8182</v>
      </c>
      <c r="D1729" t="s">
        <v>8183</v>
      </c>
      <c r="E1729" s="2">
        <f t="shared" si="29"/>
        <v>188</v>
      </c>
      <c r="F1729" t="s">
        <v>13</v>
      </c>
      <c r="G1729" t="s">
        <v>8180</v>
      </c>
      <c r="I1729" t="s">
        <v>144</v>
      </c>
      <c r="J1729" s="3"/>
    </row>
    <row r="1730" spans="1:10">
      <c r="A1730" t="s">
        <v>8184</v>
      </c>
      <c r="B1730" t="s">
        <v>8185</v>
      </c>
      <c r="C1730" t="s">
        <v>8186</v>
      </c>
      <c r="D1730" t="s">
        <v>8187</v>
      </c>
      <c r="E1730" s="2">
        <f t="shared" si="29"/>
        <v>226</v>
      </c>
      <c r="F1730" t="s">
        <v>20</v>
      </c>
      <c r="G1730" t="s">
        <v>8184</v>
      </c>
      <c r="I1730" t="s">
        <v>2668</v>
      </c>
      <c r="J1730" s="3"/>
    </row>
    <row r="1731" spans="1:10">
      <c r="A1731" t="s">
        <v>8188</v>
      </c>
      <c r="B1731" t="s">
        <v>8189</v>
      </c>
      <c r="C1731" t="s">
        <v>8190</v>
      </c>
      <c r="D1731" t="s">
        <v>8191</v>
      </c>
      <c r="E1731" s="2">
        <f t="shared" si="29"/>
        <v>465</v>
      </c>
      <c r="F1731" t="s">
        <v>13</v>
      </c>
      <c r="G1731" t="s">
        <v>8188</v>
      </c>
      <c r="I1731" t="s">
        <v>2040</v>
      </c>
      <c r="J1731" s="3"/>
    </row>
    <row r="1732" spans="1:10">
      <c r="A1732" t="s">
        <v>8192</v>
      </c>
      <c r="C1732" t="s">
        <v>8193</v>
      </c>
      <c r="D1732" t="s">
        <v>8194</v>
      </c>
      <c r="E1732" s="2">
        <f t="shared" si="29"/>
        <v>88.666666666666671</v>
      </c>
      <c r="F1732" t="s">
        <v>13</v>
      </c>
      <c r="G1732" t="s">
        <v>8192</v>
      </c>
      <c r="I1732" t="s">
        <v>367</v>
      </c>
      <c r="J1732" s="3"/>
    </row>
    <row r="1733" spans="1:10">
      <c r="A1733" t="s">
        <v>8195</v>
      </c>
      <c r="B1733" t="s">
        <v>8196</v>
      </c>
      <c r="C1733" t="s">
        <v>8197</v>
      </c>
      <c r="D1733" t="s">
        <v>8198</v>
      </c>
      <c r="E1733" s="2">
        <f t="shared" si="29"/>
        <v>195</v>
      </c>
      <c r="F1733" t="s">
        <v>13</v>
      </c>
      <c r="G1733" t="s">
        <v>8195</v>
      </c>
      <c r="I1733" t="s">
        <v>144</v>
      </c>
      <c r="J1733" s="3"/>
    </row>
    <row r="1734" spans="1:10">
      <c r="A1734" t="s">
        <v>8199</v>
      </c>
      <c r="B1734" t="s">
        <v>8200</v>
      </c>
      <c r="C1734" t="s">
        <v>8201</v>
      </c>
      <c r="D1734" t="s">
        <v>8202</v>
      </c>
      <c r="E1734" s="2">
        <f t="shared" si="29"/>
        <v>314</v>
      </c>
      <c r="F1734" t="s">
        <v>13</v>
      </c>
      <c r="G1734" t="s">
        <v>8199</v>
      </c>
      <c r="I1734" t="s">
        <v>153</v>
      </c>
      <c r="J1734" s="3"/>
    </row>
    <row r="1735" spans="1:10">
      <c r="A1735" t="s">
        <v>8203</v>
      </c>
      <c r="B1735" t="s">
        <v>8204</v>
      </c>
      <c r="C1735" t="s">
        <v>8205</v>
      </c>
      <c r="D1735" t="s">
        <v>8206</v>
      </c>
      <c r="E1735" s="4" t="s">
        <v>8207</v>
      </c>
      <c r="F1735" t="s">
        <v>13</v>
      </c>
      <c r="G1735" t="s">
        <v>8203</v>
      </c>
      <c r="I1735" t="s">
        <v>847</v>
      </c>
      <c r="J1735" s="3"/>
    </row>
    <row r="1736" spans="1:10">
      <c r="A1736" t="s">
        <v>8208</v>
      </c>
      <c r="B1736" t="s">
        <v>8209</v>
      </c>
      <c r="C1736" t="s">
        <v>8210</v>
      </c>
      <c r="D1736" t="s">
        <v>8211</v>
      </c>
      <c r="E1736" s="4" t="s">
        <v>8212</v>
      </c>
      <c r="F1736" t="s">
        <v>13</v>
      </c>
      <c r="G1736" t="s">
        <v>8208</v>
      </c>
      <c r="I1736" t="s">
        <v>207</v>
      </c>
      <c r="J1736" s="3"/>
    </row>
    <row r="1737" spans="1:10">
      <c r="A1737" t="s">
        <v>8213</v>
      </c>
      <c r="B1737" t="s">
        <v>8214</v>
      </c>
      <c r="C1737" t="s">
        <v>8215</v>
      </c>
      <c r="D1737" t="s">
        <v>8216</v>
      </c>
      <c r="E1737" s="4" t="s">
        <v>8217</v>
      </c>
      <c r="F1737" t="s">
        <v>13</v>
      </c>
      <c r="G1737" t="s">
        <v>8213</v>
      </c>
      <c r="I1737" t="s">
        <v>604</v>
      </c>
      <c r="J1737" s="3"/>
    </row>
    <row r="1738" spans="1:10">
      <c r="A1738" t="s">
        <v>8218</v>
      </c>
      <c r="B1738" t="s">
        <v>8219</v>
      </c>
      <c r="C1738" t="s">
        <v>8220</v>
      </c>
      <c r="D1738" t="s">
        <v>8221</v>
      </c>
      <c r="E1738" s="4" t="s">
        <v>8222</v>
      </c>
      <c r="F1738" t="s">
        <v>13</v>
      </c>
      <c r="G1738" t="s">
        <v>8218</v>
      </c>
      <c r="I1738" t="s">
        <v>2419</v>
      </c>
      <c r="J1738" s="3"/>
    </row>
    <row r="1739" spans="1:10">
      <c r="A1739" t="s">
        <v>8223</v>
      </c>
      <c r="B1739" t="s">
        <v>8224</v>
      </c>
      <c r="C1739" t="s">
        <v>8225</v>
      </c>
      <c r="D1739" t="s">
        <v>8226</v>
      </c>
      <c r="E1739" s="2">
        <f t="shared" si="29"/>
        <v>856</v>
      </c>
      <c r="F1739" t="s">
        <v>13</v>
      </c>
      <c r="G1739" t="s">
        <v>8223</v>
      </c>
      <c r="I1739" t="s">
        <v>8227</v>
      </c>
      <c r="J1739" s="3"/>
    </row>
    <row r="1740" spans="1:10">
      <c r="A1740" t="s">
        <v>8228</v>
      </c>
      <c r="B1740" t="s">
        <v>8229</v>
      </c>
      <c r="C1740" t="s">
        <v>8230</v>
      </c>
      <c r="D1740" t="s">
        <v>8231</v>
      </c>
      <c r="E1740" s="2">
        <f t="shared" si="29"/>
        <v>737.33333333333337</v>
      </c>
      <c r="F1740" t="s">
        <v>13</v>
      </c>
      <c r="G1740" t="s">
        <v>8228</v>
      </c>
      <c r="I1740" t="s">
        <v>1437</v>
      </c>
      <c r="J1740" s="3"/>
    </row>
    <row r="1741" spans="1:10">
      <c r="A1741" t="s">
        <v>8232</v>
      </c>
      <c r="B1741" t="s">
        <v>8233</v>
      </c>
      <c r="C1741" t="s">
        <v>8234</v>
      </c>
      <c r="D1741" t="s">
        <v>8235</v>
      </c>
      <c r="E1741" s="2">
        <f t="shared" si="29"/>
        <v>928</v>
      </c>
      <c r="F1741" t="s">
        <v>13</v>
      </c>
      <c r="G1741" t="s">
        <v>8232</v>
      </c>
      <c r="I1741" t="s">
        <v>663</v>
      </c>
      <c r="J1741" s="3"/>
    </row>
    <row r="1742" spans="1:10">
      <c r="A1742" t="s">
        <v>8236</v>
      </c>
      <c r="B1742" t="s">
        <v>8237</v>
      </c>
      <c r="C1742" t="s">
        <v>8238</v>
      </c>
      <c r="D1742" t="s">
        <v>8239</v>
      </c>
      <c r="E1742" s="2">
        <f t="shared" si="29"/>
        <v>478</v>
      </c>
      <c r="F1742" t="s">
        <v>13</v>
      </c>
      <c r="G1742" t="s">
        <v>8240</v>
      </c>
      <c r="H1742" t="s">
        <v>8241</v>
      </c>
      <c r="I1742" t="s">
        <v>8242</v>
      </c>
      <c r="J1742" s="3"/>
    </row>
    <row r="1743" spans="1:10">
      <c r="A1743" t="s">
        <v>8243</v>
      </c>
      <c r="B1743" t="s">
        <v>8244</v>
      </c>
      <c r="C1743" t="s">
        <v>8245</v>
      </c>
      <c r="D1743" t="s">
        <v>8246</v>
      </c>
      <c r="E1743" s="2">
        <f t="shared" si="29"/>
        <v>334</v>
      </c>
      <c r="F1743" t="s">
        <v>13</v>
      </c>
      <c r="G1743" t="s">
        <v>8243</v>
      </c>
      <c r="I1743" t="s">
        <v>216</v>
      </c>
      <c r="J1743" s="3"/>
    </row>
    <row r="1744" spans="1:10">
      <c r="A1744" t="s">
        <v>8247</v>
      </c>
      <c r="B1744" t="s">
        <v>8248</v>
      </c>
      <c r="C1744" t="s">
        <v>8249</v>
      </c>
      <c r="D1744" t="s">
        <v>8250</v>
      </c>
      <c r="E1744" s="2">
        <f t="shared" si="29"/>
        <v>487</v>
      </c>
      <c r="F1744" t="s">
        <v>13</v>
      </c>
      <c r="G1744" t="s">
        <v>8247</v>
      </c>
      <c r="I1744" t="s">
        <v>8251</v>
      </c>
      <c r="J1744" s="3"/>
    </row>
    <row r="1745" spans="1:10">
      <c r="A1745" t="s">
        <v>8252</v>
      </c>
      <c r="B1745" t="s">
        <v>8253</v>
      </c>
      <c r="C1745" t="s">
        <v>8254</v>
      </c>
      <c r="D1745" t="s">
        <v>8255</v>
      </c>
      <c r="E1745" s="2">
        <f t="shared" si="29"/>
        <v>246</v>
      </c>
      <c r="F1745" t="s">
        <v>13</v>
      </c>
      <c r="G1745" t="s">
        <v>8252</v>
      </c>
      <c r="I1745" t="s">
        <v>65</v>
      </c>
      <c r="J1745" s="3"/>
    </row>
    <row r="1746" spans="1:10">
      <c r="A1746" t="s">
        <v>8256</v>
      </c>
      <c r="B1746" t="s">
        <v>8257</v>
      </c>
      <c r="C1746" t="s">
        <v>8258</v>
      </c>
      <c r="D1746" t="s">
        <v>8259</v>
      </c>
      <c r="E1746" s="2">
        <f t="shared" si="29"/>
        <v>1108</v>
      </c>
      <c r="F1746" t="s">
        <v>13</v>
      </c>
      <c r="G1746" t="s">
        <v>8256</v>
      </c>
      <c r="I1746" t="s">
        <v>3506</v>
      </c>
      <c r="J1746" s="3"/>
    </row>
    <row r="1747" spans="1:10">
      <c r="A1747" t="s">
        <v>8260</v>
      </c>
      <c r="B1747" t="s">
        <v>8261</v>
      </c>
      <c r="C1747" t="s">
        <v>8262</v>
      </c>
      <c r="D1747" t="s">
        <v>8263</v>
      </c>
      <c r="E1747" s="2">
        <f t="shared" si="29"/>
        <v>491</v>
      </c>
      <c r="F1747" t="s">
        <v>20</v>
      </c>
      <c r="G1747" t="s">
        <v>8260</v>
      </c>
      <c r="I1747" t="s">
        <v>2884</v>
      </c>
      <c r="J1747" s="3"/>
    </row>
    <row r="1748" spans="1:10">
      <c r="A1748" t="s">
        <v>8264</v>
      </c>
      <c r="B1748" t="s">
        <v>8265</v>
      </c>
      <c r="C1748" t="s">
        <v>8266</v>
      </c>
      <c r="D1748" t="s">
        <v>8267</v>
      </c>
      <c r="E1748" s="2">
        <f t="shared" si="29"/>
        <v>318</v>
      </c>
      <c r="F1748" t="s">
        <v>20</v>
      </c>
      <c r="G1748" t="s">
        <v>5124</v>
      </c>
      <c r="H1748" t="s">
        <v>5125</v>
      </c>
      <c r="I1748" t="s">
        <v>5126</v>
      </c>
      <c r="J1748" s="3"/>
    </row>
    <row r="1749" spans="1:10">
      <c r="A1749" t="s">
        <v>8268</v>
      </c>
      <c r="B1749" t="s">
        <v>8269</v>
      </c>
      <c r="C1749" t="s">
        <v>8270</v>
      </c>
      <c r="D1749" t="s">
        <v>8271</v>
      </c>
      <c r="E1749" s="2">
        <f t="shared" si="29"/>
        <v>463</v>
      </c>
      <c r="F1749" t="s">
        <v>20</v>
      </c>
      <c r="G1749" t="s">
        <v>8268</v>
      </c>
      <c r="I1749" t="s">
        <v>8272</v>
      </c>
      <c r="J1749" s="3"/>
    </row>
    <row r="1750" spans="1:10">
      <c r="A1750" t="s">
        <v>8273</v>
      </c>
      <c r="B1750" t="s">
        <v>8274</v>
      </c>
      <c r="C1750" t="s">
        <v>8275</v>
      </c>
      <c r="D1750" t="s">
        <v>8276</v>
      </c>
      <c r="E1750" s="2">
        <f t="shared" si="29"/>
        <v>409</v>
      </c>
      <c r="F1750" t="s">
        <v>13</v>
      </c>
      <c r="G1750" t="s">
        <v>8273</v>
      </c>
      <c r="I1750" t="s">
        <v>604</v>
      </c>
      <c r="J1750" s="3"/>
    </row>
    <row r="1751" spans="1:10">
      <c r="A1751" t="s">
        <v>8277</v>
      </c>
      <c r="B1751" t="s">
        <v>8278</v>
      </c>
      <c r="C1751" t="s">
        <v>8279</v>
      </c>
      <c r="D1751" t="s">
        <v>8280</v>
      </c>
      <c r="E1751" s="2">
        <f t="shared" si="29"/>
        <v>316</v>
      </c>
      <c r="F1751" t="s">
        <v>13</v>
      </c>
      <c r="G1751" t="s">
        <v>8277</v>
      </c>
      <c r="I1751" t="s">
        <v>8281</v>
      </c>
      <c r="J1751" s="3"/>
    </row>
    <row r="1752" spans="1:10">
      <c r="A1752" t="s">
        <v>8282</v>
      </c>
      <c r="B1752" t="s">
        <v>8283</v>
      </c>
      <c r="C1752" t="s">
        <v>8284</v>
      </c>
      <c r="D1752" t="s">
        <v>8285</v>
      </c>
      <c r="E1752" s="2">
        <f t="shared" si="29"/>
        <v>1090</v>
      </c>
      <c r="F1752" t="s">
        <v>13</v>
      </c>
      <c r="G1752" t="s">
        <v>8282</v>
      </c>
      <c r="I1752" t="s">
        <v>134</v>
      </c>
      <c r="J1752" s="3"/>
    </row>
    <row r="1753" spans="1:10">
      <c r="A1753" t="s">
        <v>8286</v>
      </c>
      <c r="B1753" t="s">
        <v>8287</v>
      </c>
      <c r="C1753" t="s">
        <v>8288</v>
      </c>
      <c r="D1753" t="s">
        <v>8289</v>
      </c>
      <c r="E1753" s="2">
        <f t="shared" si="29"/>
        <v>721</v>
      </c>
      <c r="F1753" t="s">
        <v>13</v>
      </c>
      <c r="G1753" t="s">
        <v>8286</v>
      </c>
      <c r="I1753" t="s">
        <v>207</v>
      </c>
      <c r="J1753" s="3"/>
    </row>
    <row r="1754" spans="1:10">
      <c r="A1754" t="s">
        <v>8290</v>
      </c>
      <c r="B1754" t="s">
        <v>8291</v>
      </c>
      <c r="C1754" t="s">
        <v>8292</v>
      </c>
      <c r="D1754" t="s">
        <v>8293</v>
      </c>
      <c r="E1754" s="2">
        <f t="shared" si="29"/>
        <v>662</v>
      </c>
      <c r="F1754" t="s">
        <v>13</v>
      </c>
      <c r="G1754" t="s">
        <v>8290</v>
      </c>
      <c r="I1754" t="s">
        <v>8294</v>
      </c>
      <c r="J1754" s="3"/>
    </row>
    <row r="1755" spans="1:10">
      <c r="A1755" t="s">
        <v>8295</v>
      </c>
      <c r="B1755" t="s">
        <v>8296</v>
      </c>
      <c r="C1755" t="s">
        <v>8297</v>
      </c>
      <c r="D1755" t="s">
        <v>8298</v>
      </c>
      <c r="E1755" s="2">
        <f t="shared" si="29"/>
        <v>848</v>
      </c>
      <c r="F1755" t="s">
        <v>13</v>
      </c>
      <c r="G1755" t="s">
        <v>8295</v>
      </c>
      <c r="I1755" t="s">
        <v>65</v>
      </c>
      <c r="J1755" s="3"/>
    </row>
    <row r="1756" spans="1:10">
      <c r="A1756" t="s">
        <v>8299</v>
      </c>
      <c r="B1756" t="s">
        <v>8300</v>
      </c>
      <c r="C1756" t="s">
        <v>8301</v>
      </c>
      <c r="D1756" t="s">
        <v>8302</v>
      </c>
      <c r="E1756" s="2">
        <f t="shared" si="29"/>
        <v>506</v>
      </c>
      <c r="F1756" t="s">
        <v>13</v>
      </c>
      <c r="G1756" t="s">
        <v>8299</v>
      </c>
      <c r="I1756" t="s">
        <v>8281</v>
      </c>
      <c r="J1756" s="3"/>
    </row>
    <row r="1757" spans="1:10">
      <c r="A1757" t="s">
        <v>8303</v>
      </c>
      <c r="B1757" t="s">
        <v>8304</v>
      </c>
      <c r="C1757" t="s">
        <v>8305</v>
      </c>
      <c r="D1757" t="s">
        <v>8306</v>
      </c>
      <c r="E1757" s="2">
        <f t="shared" si="29"/>
        <v>187</v>
      </c>
      <c r="F1757" t="s">
        <v>13</v>
      </c>
      <c r="G1757" t="s">
        <v>8303</v>
      </c>
      <c r="I1757" t="s">
        <v>144</v>
      </c>
      <c r="J1757" s="3"/>
    </row>
    <row r="1758" spans="1:10">
      <c r="A1758" t="s">
        <v>8307</v>
      </c>
      <c r="B1758" t="s">
        <v>8308</v>
      </c>
      <c r="C1758" t="s">
        <v>8309</v>
      </c>
      <c r="D1758" t="s">
        <v>8310</v>
      </c>
      <c r="E1758" s="2">
        <f t="shared" si="29"/>
        <v>310</v>
      </c>
      <c r="F1758" t="s">
        <v>13</v>
      </c>
      <c r="G1758" t="s">
        <v>8307</v>
      </c>
      <c r="I1758" t="s">
        <v>1450</v>
      </c>
      <c r="J1758" s="3"/>
    </row>
    <row r="1759" spans="1:10">
      <c r="A1759" t="s">
        <v>8311</v>
      </c>
      <c r="B1759" t="s">
        <v>8312</v>
      </c>
      <c r="C1759" t="s">
        <v>8313</v>
      </c>
      <c r="D1759" t="s">
        <v>8314</v>
      </c>
      <c r="E1759" s="2">
        <f t="shared" si="29"/>
        <v>1099</v>
      </c>
      <c r="F1759" t="s">
        <v>13</v>
      </c>
      <c r="G1759" t="s">
        <v>8311</v>
      </c>
      <c r="I1759" t="s">
        <v>134</v>
      </c>
      <c r="J1759" s="3"/>
    </row>
    <row r="1760" spans="1:10">
      <c r="A1760" t="s">
        <v>8315</v>
      </c>
      <c r="B1760" t="s">
        <v>8316</v>
      </c>
      <c r="C1760" t="s">
        <v>8317</v>
      </c>
      <c r="D1760" t="s">
        <v>8318</v>
      </c>
      <c r="E1760" s="2">
        <f t="shared" si="29"/>
        <v>562</v>
      </c>
      <c r="F1760" t="s">
        <v>13</v>
      </c>
      <c r="G1760" t="s">
        <v>8315</v>
      </c>
      <c r="I1760" t="s">
        <v>207</v>
      </c>
      <c r="J1760" s="3"/>
    </row>
    <row r="1761" spans="1:10">
      <c r="A1761" t="s">
        <v>8319</v>
      </c>
      <c r="B1761" t="s">
        <v>8320</v>
      </c>
      <c r="C1761" t="s">
        <v>8321</v>
      </c>
      <c r="D1761" t="s">
        <v>8322</v>
      </c>
      <c r="E1761" s="2">
        <f t="shared" si="29"/>
        <v>1009</v>
      </c>
      <c r="F1761" t="s">
        <v>13</v>
      </c>
      <c r="G1761" t="s">
        <v>8319</v>
      </c>
      <c r="I1761" t="s">
        <v>2357</v>
      </c>
      <c r="J1761" s="3"/>
    </row>
    <row r="1762" spans="1:10">
      <c r="A1762" t="s">
        <v>8323</v>
      </c>
      <c r="B1762" t="s">
        <v>8324</v>
      </c>
      <c r="C1762" t="s">
        <v>8325</v>
      </c>
      <c r="D1762" t="s">
        <v>8326</v>
      </c>
      <c r="E1762" s="2">
        <f t="shared" si="29"/>
        <v>1122</v>
      </c>
      <c r="F1762" t="s">
        <v>13</v>
      </c>
      <c r="G1762" t="s">
        <v>8323</v>
      </c>
      <c r="I1762" t="s">
        <v>8327</v>
      </c>
      <c r="J1762" s="3"/>
    </row>
    <row r="1763" spans="1:10">
      <c r="A1763" t="s">
        <v>8328</v>
      </c>
      <c r="B1763" t="s">
        <v>8329</v>
      </c>
      <c r="C1763" t="s">
        <v>8330</v>
      </c>
      <c r="D1763" t="s">
        <v>8331</v>
      </c>
      <c r="E1763" s="2">
        <f t="shared" si="29"/>
        <v>794</v>
      </c>
      <c r="F1763" t="s">
        <v>13</v>
      </c>
      <c r="G1763" t="s">
        <v>8328</v>
      </c>
      <c r="I1763" t="s">
        <v>8332</v>
      </c>
      <c r="J1763" s="3"/>
    </row>
    <row r="1764" spans="1:10">
      <c r="A1764" t="s">
        <v>8333</v>
      </c>
      <c r="B1764" t="s">
        <v>8334</v>
      </c>
      <c r="C1764" t="s">
        <v>8335</v>
      </c>
      <c r="D1764" t="s">
        <v>8336</v>
      </c>
      <c r="E1764" s="2">
        <f t="shared" si="29"/>
        <v>666</v>
      </c>
      <c r="F1764" t="s">
        <v>13</v>
      </c>
      <c r="G1764" t="s">
        <v>8333</v>
      </c>
      <c r="I1764" t="s">
        <v>6237</v>
      </c>
      <c r="J1764" s="3"/>
    </row>
    <row r="1765" spans="1:10">
      <c r="A1765" t="s">
        <v>8337</v>
      </c>
      <c r="B1765" t="s">
        <v>8338</v>
      </c>
      <c r="C1765" t="s">
        <v>8339</v>
      </c>
      <c r="D1765" t="s">
        <v>8340</v>
      </c>
      <c r="E1765" s="2">
        <f t="shared" si="29"/>
        <v>163</v>
      </c>
      <c r="F1765" t="s">
        <v>20</v>
      </c>
      <c r="G1765" t="s">
        <v>8337</v>
      </c>
      <c r="I1765" t="s">
        <v>2706</v>
      </c>
      <c r="J1765" s="3"/>
    </row>
    <row r="1766" spans="1:10">
      <c r="A1766" t="s">
        <v>8341</v>
      </c>
      <c r="B1766" t="s">
        <v>8342</v>
      </c>
      <c r="C1766" t="s">
        <v>8343</v>
      </c>
      <c r="D1766" t="s">
        <v>8344</v>
      </c>
      <c r="E1766" s="2">
        <f t="shared" si="29"/>
        <v>537</v>
      </c>
      <c r="F1766" t="s">
        <v>13</v>
      </c>
      <c r="G1766" t="s">
        <v>8341</v>
      </c>
      <c r="I1766" t="s">
        <v>5177</v>
      </c>
      <c r="J1766" s="3"/>
    </row>
    <row r="1767" spans="1:10">
      <c r="A1767" t="s">
        <v>8345</v>
      </c>
      <c r="B1767" t="s">
        <v>8346</v>
      </c>
      <c r="C1767" t="s">
        <v>8347</v>
      </c>
      <c r="D1767" t="s">
        <v>8348</v>
      </c>
      <c r="E1767" s="2">
        <f t="shared" si="29"/>
        <v>386</v>
      </c>
      <c r="F1767" t="s">
        <v>13</v>
      </c>
      <c r="G1767" t="s">
        <v>8345</v>
      </c>
      <c r="I1767" t="s">
        <v>8349</v>
      </c>
      <c r="J1767" s="3"/>
    </row>
    <row r="1768" spans="1:10">
      <c r="A1768" t="s">
        <v>8350</v>
      </c>
      <c r="B1768" t="s">
        <v>8351</v>
      </c>
      <c r="C1768" t="s">
        <v>8352</v>
      </c>
      <c r="D1768" t="s">
        <v>8353</v>
      </c>
      <c r="E1768" s="2">
        <f t="shared" ref="E1768:E1831" si="30">((D1768-C1768)+1)/3-1</f>
        <v>574</v>
      </c>
      <c r="F1768" t="s">
        <v>13</v>
      </c>
      <c r="G1768" t="s">
        <v>8350</v>
      </c>
      <c r="I1768" t="s">
        <v>8281</v>
      </c>
      <c r="J1768" s="3"/>
    </row>
    <row r="1769" spans="1:10">
      <c r="A1769" t="s">
        <v>8354</v>
      </c>
      <c r="B1769" t="s">
        <v>8355</v>
      </c>
      <c r="C1769" t="s">
        <v>8356</v>
      </c>
      <c r="D1769" t="s">
        <v>8357</v>
      </c>
      <c r="E1769" s="2">
        <f t="shared" si="30"/>
        <v>1466</v>
      </c>
      <c r="F1769" t="s">
        <v>13</v>
      </c>
      <c r="G1769" t="s">
        <v>8354</v>
      </c>
      <c r="I1769" t="s">
        <v>191</v>
      </c>
      <c r="J1769" s="3"/>
    </row>
    <row r="1770" spans="1:10">
      <c r="A1770" t="s">
        <v>8358</v>
      </c>
      <c r="B1770" t="s">
        <v>8359</v>
      </c>
      <c r="C1770" t="s">
        <v>8360</v>
      </c>
      <c r="D1770" t="s">
        <v>8361</v>
      </c>
      <c r="E1770" s="2">
        <f t="shared" si="30"/>
        <v>244</v>
      </c>
      <c r="F1770" t="s">
        <v>13</v>
      </c>
      <c r="G1770" t="s">
        <v>8358</v>
      </c>
      <c r="I1770" t="s">
        <v>1175</v>
      </c>
      <c r="J1770" s="3"/>
    </row>
    <row r="1771" spans="1:10">
      <c r="A1771" t="s">
        <v>8362</v>
      </c>
      <c r="B1771" t="s">
        <v>8363</v>
      </c>
      <c r="C1771" t="s">
        <v>8364</v>
      </c>
      <c r="D1771" t="s">
        <v>8365</v>
      </c>
      <c r="E1771" s="2">
        <f t="shared" si="30"/>
        <v>813</v>
      </c>
      <c r="F1771" t="s">
        <v>13</v>
      </c>
      <c r="G1771" t="s">
        <v>8362</v>
      </c>
      <c r="I1771" t="s">
        <v>8366</v>
      </c>
      <c r="J1771" s="3"/>
    </row>
    <row r="1772" spans="1:10">
      <c r="A1772" t="s">
        <v>8367</v>
      </c>
      <c r="B1772" t="s">
        <v>8368</v>
      </c>
      <c r="C1772" t="s">
        <v>8369</v>
      </c>
      <c r="D1772" t="s">
        <v>8370</v>
      </c>
      <c r="E1772" s="2">
        <f t="shared" si="30"/>
        <v>360</v>
      </c>
      <c r="F1772" t="s">
        <v>20</v>
      </c>
      <c r="G1772" t="s">
        <v>8367</v>
      </c>
      <c r="I1772" t="s">
        <v>8371</v>
      </c>
      <c r="J1772" s="3"/>
    </row>
    <row r="1773" spans="1:10">
      <c r="A1773" t="s">
        <v>8372</v>
      </c>
      <c r="B1773" t="s">
        <v>8373</v>
      </c>
      <c r="C1773" t="s">
        <v>8374</v>
      </c>
      <c r="D1773" t="s">
        <v>8375</v>
      </c>
      <c r="E1773" s="2">
        <f t="shared" si="30"/>
        <v>750</v>
      </c>
      <c r="F1773" t="s">
        <v>20</v>
      </c>
      <c r="G1773" t="s">
        <v>8372</v>
      </c>
      <c r="I1773" t="s">
        <v>8376</v>
      </c>
      <c r="J1773" s="3"/>
    </row>
    <row r="1774" spans="1:10">
      <c r="A1774" t="s">
        <v>8377</v>
      </c>
      <c r="B1774" t="s">
        <v>8378</v>
      </c>
      <c r="C1774" t="s">
        <v>8379</v>
      </c>
      <c r="D1774" t="s">
        <v>8380</v>
      </c>
      <c r="E1774" s="2">
        <f t="shared" si="30"/>
        <v>507</v>
      </c>
      <c r="F1774" t="s">
        <v>13</v>
      </c>
      <c r="G1774" t="s">
        <v>8381</v>
      </c>
      <c r="H1774" t="s">
        <v>8382</v>
      </c>
      <c r="I1774" t="s">
        <v>8383</v>
      </c>
      <c r="J1774" s="3"/>
    </row>
    <row r="1775" spans="1:10">
      <c r="A1775" t="s">
        <v>8384</v>
      </c>
      <c r="B1775" t="s">
        <v>8385</v>
      </c>
      <c r="C1775" t="s">
        <v>8386</v>
      </c>
      <c r="D1775" t="s">
        <v>8387</v>
      </c>
      <c r="E1775" s="2">
        <f t="shared" si="30"/>
        <v>340</v>
      </c>
      <c r="F1775" t="s">
        <v>13</v>
      </c>
      <c r="G1775" t="s">
        <v>8384</v>
      </c>
      <c r="I1775" t="s">
        <v>8388</v>
      </c>
      <c r="J1775" s="3"/>
    </row>
    <row r="1776" spans="1:10">
      <c r="A1776" t="s">
        <v>8389</v>
      </c>
      <c r="B1776" t="s">
        <v>8390</v>
      </c>
      <c r="C1776" t="s">
        <v>8391</v>
      </c>
      <c r="D1776" t="s">
        <v>8392</v>
      </c>
      <c r="E1776" s="2">
        <f t="shared" si="30"/>
        <v>282</v>
      </c>
      <c r="F1776" t="s">
        <v>13</v>
      </c>
      <c r="G1776" t="s">
        <v>8393</v>
      </c>
      <c r="I1776" t="s">
        <v>8394</v>
      </c>
      <c r="J1776" s="3"/>
    </row>
    <row r="1777" spans="1:10">
      <c r="A1777" t="s">
        <v>8395</v>
      </c>
      <c r="B1777" t="s">
        <v>8396</v>
      </c>
      <c r="C1777" t="s">
        <v>8397</v>
      </c>
      <c r="D1777" t="s">
        <v>8398</v>
      </c>
      <c r="E1777" s="2">
        <f t="shared" si="30"/>
        <v>166</v>
      </c>
      <c r="F1777" t="s">
        <v>13</v>
      </c>
      <c r="G1777" t="s">
        <v>8399</v>
      </c>
      <c r="I1777" t="s">
        <v>8400</v>
      </c>
      <c r="J1777" s="3"/>
    </row>
    <row r="1778" spans="1:10">
      <c r="A1778" t="s">
        <v>8401</v>
      </c>
      <c r="B1778" t="s">
        <v>8402</v>
      </c>
      <c r="C1778" t="s">
        <v>8403</v>
      </c>
      <c r="D1778" t="s">
        <v>8404</v>
      </c>
      <c r="E1778" s="2">
        <f t="shared" si="30"/>
        <v>616</v>
      </c>
      <c r="F1778" t="s">
        <v>13</v>
      </c>
      <c r="G1778" t="s">
        <v>8405</v>
      </c>
      <c r="H1778" t="s">
        <v>5132</v>
      </c>
      <c r="I1778" t="s">
        <v>8406</v>
      </c>
      <c r="J1778" s="3"/>
    </row>
    <row r="1779" spans="1:10">
      <c r="A1779" t="s">
        <v>8407</v>
      </c>
      <c r="B1779" t="s">
        <v>8408</v>
      </c>
      <c r="C1779" t="s">
        <v>8409</v>
      </c>
      <c r="D1779" t="s">
        <v>8410</v>
      </c>
      <c r="E1779" s="2">
        <f t="shared" si="30"/>
        <v>484</v>
      </c>
      <c r="F1779" t="s">
        <v>13</v>
      </c>
      <c r="G1779" t="s">
        <v>8411</v>
      </c>
      <c r="I1779" t="s">
        <v>8412</v>
      </c>
      <c r="J1779" s="3"/>
    </row>
    <row r="1780" spans="1:10">
      <c r="A1780" t="s">
        <v>8413</v>
      </c>
      <c r="B1780" t="s">
        <v>8414</v>
      </c>
      <c r="C1780" t="s">
        <v>8415</v>
      </c>
      <c r="D1780" t="s">
        <v>8416</v>
      </c>
      <c r="E1780" s="2">
        <f t="shared" si="30"/>
        <v>165</v>
      </c>
      <c r="F1780" t="s">
        <v>20</v>
      </c>
      <c r="G1780" t="s">
        <v>8413</v>
      </c>
      <c r="I1780" t="s">
        <v>8417</v>
      </c>
      <c r="J1780" s="3"/>
    </row>
    <row r="1781" spans="1:10">
      <c r="A1781" t="s">
        <v>8418</v>
      </c>
      <c r="B1781" t="s">
        <v>8419</v>
      </c>
      <c r="C1781" t="s">
        <v>8420</v>
      </c>
      <c r="D1781" t="s">
        <v>8421</v>
      </c>
      <c r="E1781" s="2">
        <f t="shared" si="30"/>
        <v>504</v>
      </c>
      <c r="F1781" t="s">
        <v>20</v>
      </c>
      <c r="G1781" t="s">
        <v>8418</v>
      </c>
      <c r="I1781" t="s">
        <v>65</v>
      </c>
      <c r="J1781" s="3"/>
    </row>
    <row r="1782" spans="1:10">
      <c r="A1782" t="s">
        <v>8422</v>
      </c>
      <c r="B1782" t="s">
        <v>8423</v>
      </c>
      <c r="C1782" t="s">
        <v>8424</v>
      </c>
      <c r="D1782" t="s">
        <v>8425</v>
      </c>
      <c r="E1782" s="2">
        <f t="shared" si="30"/>
        <v>374</v>
      </c>
      <c r="F1782" t="s">
        <v>20</v>
      </c>
      <c r="G1782" t="s">
        <v>8422</v>
      </c>
      <c r="I1782" t="s">
        <v>8426</v>
      </c>
      <c r="J1782" s="3"/>
    </row>
    <row r="1783" spans="1:10">
      <c r="A1783" t="s">
        <v>8427</v>
      </c>
      <c r="B1783" t="s">
        <v>8428</v>
      </c>
      <c r="C1783" t="s">
        <v>8429</v>
      </c>
      <c r="D1783" t="s">
        <v>8430</v>
      </c>
      <c r="E1783" s="2">
        <f t="shared" si="30"/>
        <v>317</v>
      </c>
      <c r="F1783" t="s">
        <v>20</v>
      </c>
      <c r="G1783" t="s">
        <v>8431</v>
      </c>
      <c r="H1783" t="s">
        <v>8432</v>
      </c>
      <c r="I1783" t="s">
        <v>8433</v>
      </c>
      <c r="J1783" s="3"/>
    </row>
    <row r="1784" spans="1:10">
      <c r="A1784" t="s">
        <v>8434</v>
      </c>
      <c r="B1784" t="s">
        <v>8435</v>
      </c>
      <c r="C1784" t="s">
        <v>8436</v>
      </c>
      <c r="D1784" t="s">
        <v>8437</v>
      </c>
      <c r="E1784" s="2">
        <f t="shared" si="30"/>
        <v>431</v>
      </c>
      <c r="F1784" t="s">
        <v>20</v>
      </c>
      <c r="G1784" t="s">
        <v>8438</v>
      </c>
      <c r="I1784" t="s">
        <v>8439</v>
      </c>
      <c r="J1784" s="3"/>
    </row>
    <row r="1785" spans="1:10">
      <c r="A1785" t="s">
        <v>8440</v>
      </c>
      <c r="C1785" t="s">
        <v>8441</v>
      </c>
      <c r="D1785" t="s">
        <v>8442</v>
      </c>
      <c r="E1785" s="2">
        <f t="shared" si="30"/>
        <v>33</v>
      </c>
      <c r="F1785" t="s">
        <v>13</v>
      </c>
      <c r="G1785" t="s">
        <v>8440</v>
      </c>
      <c r="I1785" t="s">
        <v>930</v>
      </c>
      <c r="J1785" s="3"/>
    </row>
    <row r="1786" spans="1:10">
      <c r="A1786" t="s">
        <v>8443</v>
      </c>
      <c r="B1786" t="s">
        <v>8444</v>
      </c>
      <c r="C1786" t="s">
        <v>8445</v>
      </c>
      <c r="D1786" t="s">
        <v>8446</v>
      </c>
      <c r="E1786" s="2">
        <f t="shared" si="30"/>
        <v>378</v>
      </c>
      <c r="F1786" t="s">
        <v>20</v>
      </c>
      <c r="G1786" t="s">
        <v>8443</v>
      </c>
      <c r="I1786" t="s">
        <v>8447</v>
      </c>
      <c r="J1786" s="3"/>
    </row>
    <row r="1787" spans="1:10">
      <c r="A1787" t="s">
        <v>8448</v>
      </c>
      <c r="B1787" t="s">
        <v>8449</v>
      </c>
      <c r="C1787" t="s">
        <v>8450</v>
      </c>
      <c r="D1787" t="s">
        <v>8451</v>
      </c>
      <c r="E1787" s="2">
        <f t="shared" si="30"/>
        <v>199</v>
      </c>
      <c r="F1787" t="s">
        <v>20</v>
      </c>
      <c r="G1787" t="s">
        <v>8448</v>
      </c>
      <c r="H1787" t="s">
        <v>8452</v>
      </c>
      <c r="I1787" t="s">
        <v>8453</v>
      </c>
      <c r="J1787" s="3"/>
    </row>
    <row r="1788" spans="1:10">
      <c r="A1788" t="s">
        <v>8454</v>
      </c>
      <c r="B1788" t="s">
        <v>8455</v>
      </c>
      <c r="C1788" t="s">
        <v>8456</v>
      </c>
      <c r="D1788" t="s">
        <v>8457</v>
      </c>
      <c r="E1788" s="2">
        <f t="shared" si="30"/>
        <v>224</v>
      </c>
      <c r="F1788" t="s">
        <v>13</v>
      </c>
      <c r="G1788" t="s">
        <v>8458</v>
      </c>
      <c r="H1788" t="s">
        <v>8459</v>
      </c>
      <c r="I1788" t="s">
        <v>8460</v>
      </c>
      <c r="J1788" s="3"/>
    </row>
    <row r="1789" spans="1:10">
      <c r="A1789" t="s">
        <v>8461</v>
      </c>
      <c r="B1789" t="s">
        <v>8462</v>
      </c>
      <c r="C1789" t="s">
        <v>8463</v>
      </c>
      <c r="D1789" t="s">
        <v>8464</v>
      </c>
      <c r="E1789" s="2">
        <f t="shared" si="30"/>
        <v>282</v>
      </c>
      <c r="F1789" t="s">
        <v>13</v>
      </c>
      <c r="G1789" t="s">
        <v>8461</v>
      </c>
      <c r="I1789" t="s">
        <v>65</v>
      </c>
      <c r="J1789" s="3"/>
    </row>
    <row r="1790" spans="1:10">
      <c r="A1790" t="s">
        <v>8465</v>
      </c>
      <c r="B1790" t="s">
        <v>8466</v>
      </c>
      <c r="C1790" t="s">
        <v>8467</v>
      </c>
      <c r="D1790" t="s">
        <v>8468</v>
      </c>
      <c r="E1790" s="2">
        <f t="shared" si="30"/>
        <v>229</v>
      </c>
      <c r="F1790" t="s">
        <v>13</v>
      </c>
      <c r="G1790" t="s">
        <v>8465</v>
      </c>
      <c r="I1790" t="s">
        <v>8469</v>
      </c>
      <c r="J1790" s="3"/>
    </row>
    <row r="1791" spans="1:10">
      <c r="A1791" t="s">
        <v>8470</v>
      </c>
      <c r="B1791" t="s">
        <v>8471</v>
      </c>
      <c r="C1791" t="s">
        <v>8472</v>
      </c>
      <c r="D1791" t="s">
        <v>8473</v>
      </c>
      <c r="E1791" s="2">
        <f t="shared" si="30"/>
        <v>491</v>
      </c>
      <c r="F1791" t="s">
        <v>20</v>
      </c>
      <c r="G1791" t="s">
        <v>8470</v>
      </c>
      <c r="I1791" t="s">
        <v>207</v>
      </c>
      <c r="J1791" s="3"/>
    </row>
    <row r="1792" spans="1:10">
      <c r="A1792" t="s">
        <v>8474</v>
      </c>
      <c r="B1792" t="s">
        <v>8475</v>
      </c>
      <c r="C1792" t="s">
        <v>8476</v>
      </c>
      <c r="D1792" t="s">
        <v>8477</v>
      </c>
      <c r="E1792" s="2">
        <f t="shared" si="30"/>
        <v>1002</v>
      </c>
      <c r="F1792" t="s">
        <v>20</v>
      </c>
      <c r="G1792" t="s">
        <v>8474</v>
      </c>
      <c r="I1792" t="s">
        <v>134</v>
      </c>
      <c r="J1792" s="3"/>
    </row>
    <row r="1793" spans="1:10">
      <c r="A1793" t="s">
        <v>8478</v>
      </c>
      <c r="B1793" t="s">
        <v>8479</v>
      </c>
      <c r="C1793" t="s">
        <v>8480</v>
      </c>
      <c r="D1793" t="s">
        <v>8481</v>
      </c>
      <c r="E1793" s="2">
        <f t="shared" si="30"/>
        <v>386</v>
      </c>
      <c r="F1793" t="s">
        <v>13</v>
      </c>
      <c r="G1793" t="s">
        <v>8478</v>
      </c>
      <c r="I1793" t="s">
        <v>3009</v>
      </c>
      <c r="J1793" s="3"/>
    </row>
    <row r="1794" spans="1:10">
      <c r="A1794" t="s">
        <v>8482</v>
      </c>
      <c r="B1794" t="s">
        <v>8483</v>
      </c>
      <c r="C1794" t="s">
        <v>8484</v>
      </c>
      <c r="D1794" t="s">
        <v>8485</v>
      </c>
      <c r="E1794" s="2">
        <f t="shared" si="30"/>
        <v>986</v>
      </c>
      <c r="F1794" t="s">
        <v>13</v>
      </c>
      <c r="G1794" t="s">
        <v>8482</v>
      </c>
      <c r="I1794" t="s">
        <v>134</v>
      </c>
      <c r="J1794" s="3"/>
    </row>
    <row r="1795" spans="1:10">
      <c r="A1795" t="s">
        <v>8486</v>
      </c>
      <c r="B1795" t="s">
        <v>8487</v>
      </c>
      <c r="C1795" t="s">
        <v>8488</v>
      </c>
      <c r="D1795" t="s">
        <v>8489</v>
      </c>
      <c r="E1795" s="2">
        <f t="shared" si="30"/>
        <v>513</v>
      </c>
      <c r="F1795" t="s">
        <v>13</v>
      </c>
      <c r="G1795" t="s">
        <v>8486</v>
      </c>
      <c r="I1795" t="s">
        <v>207</v>
      </c>
      <c r="J1795" s="3"/>
    </row>
    <row r="1796" spans="1:10">
      <c r="A1796" t="s">
        <v>8490</v>
      </c>
      <c r="B1796" t="s">
        <v>8491</v>
      </c>
      <c r="C1796" t="s">
        <v>8492</v>
      </c>
      <c r="D1796" t="s">
        <v>8493</v>
      </c>
      <c r="E1796" s="2">
        <f t="shared" si="30"/>
        <v>262</v>
      </c>
      <c r="F1796" t="s">
        <v>13</v>
      </c>
      <c r="G1796" t="s">
        <v>8490</v>
      </c>
      <c r="I1796" t="s">
        <v>65</v>
      </c>
      <c r="J1796" s="3"/>
    </row>
    <row r="1797" spans="1:10">
      <c r="A1797" t="s">
        <v>8494</v>
      </c>
      <c r="B1797" t="s">
        <v>8495</v>
      </c>
      <c r="C1797" t="s">
        <v>8496</v>
      </c>
      <c r="D1797" t="s">
        <v>8497</v>
      </c>
      <c r="E1797" s="2">
        <f t="shared" si="30"/>
        <v>976</v>
      </c>
      <c r="F1797" t="s">
        <v>13</v>
      </c>
      <c r="G1797" t="s">
        <v>8494</v>
      </c>
      <c r="I1797" t="s">
        <v>134</v>
      </c>
      <c r="J1797" s="3"/>
    </row>
    <row r="1798" spans="1:10">
      <c r="A1798" t="s">
        <v>8498</v>
      </c>
      <c r="B1798" t="s">
        <v>8499</v>
      </c>
      <c r="C1798" t="s">
        <v>8500</v>
      </c>
      <c r="D1798" t="s">
        <v>8501</v>
      </c>
      <c r="E1798" s="2">
        <f t="shared" si="30"/>
        <v>513</v>
      </c>
      <c r="F1798" t="s">
        <v>13</v>
      </c>
      <c r="G1798" t="s">
        <v>8498</v>
      </c>
      <c r="I1798" t="s">
        <v>207</v>
      </c>
      <c r="J1798" s="3"/>
    </row>
    <row r="1799" spans="1:10">
      <c r="A1799" t="s">
        <v>8502</v>
      </c>
      <c r="B1799" t="s">
        <v>8503</v>
      </c>
      <c r="C1799" t="s">
        <v>8504</v>
      </c>
      <c r="D1799" t="s">
        <v>8505</v>
      </c>
      <c r="E1799" s="2">
        <f t="shared" si="30"/>
        <v>551</v>
      </c>
      <c r="F1799" t="s">
        <v>13</v>
      </c>
      <c r="G1799" t="s">
        <v>8502</v>
      </c>
      <c r="I1799" t="s">
        <v>3809</v>
      </c>
      <c r="J1799" s="3"/>
    </row>
    <row r="1800" spans="1:10">
      <c r="A1800" t="s">
        <v>8506</v>
      </c>
      <c r="B1800" t="s">
        <v>8507</v>
      </c>
      <c r="C1800" t="s">
        <v>8508</v>
      </c>
      <c r="D1800" t="s">
        <v>8509</v>
      </c>
      <c r="E1800" s="2">
        <f t="shared" si="30"/>
        <v>977</v>
      </c>
      <c r="F1800" t="s">
        <v>13</v>
      </c>
      <c r="G1800" t="s">
        <v>8506</v>
      </c>
      <c r="I1800" t="s">
        <v>134</v>
      </c>
      <c r="J1800" s="3"/>
    </row>
    <row r="1801" spans="1:10">
      <c r="A1801" t="s">
        <v>8510</v>
      </c>
      <c r="B1801" t="s">
        <v>8511</v>
      </c>
      <c r="C1801" t="s">
        <v>8512</v>
      </c>
      <c r="D1801" t="s">
        <v>8513</v>
      </c>
      <c r="E1801" s="2">
        <f t="shared" si="30"/>
        <v>492</v>
      </c>
      <c r="F1801" t="s">
        <v>13</v>
      </c>
      <c r="G1801" t="s">
        <v>8510</v>
      </c>
      <c r="I1801" t="s">
        <v>207</v>
      </c>
      <c r="J1801" s="3"/>
    </row>
    <row r="1802" spans="1:10">
      <c r="A1802" t="s">
        <v>8514</v>
      </c>
      <c r="B1802" t="s">
        <v>8515</v>
      </c>
      <c r="C1802" t="s">
        <v>8516</v>
      </c>
      <c r="D1802" t="s">
        <v>8517</v>
      </c>
      <c r="E1802" s="2">
        <f t="shared" si="30"/>
        <v>963</v>
      </c>
      <c r="F1802" t="s">
        <v>13</v>
      </c>
      <c r="G1802" t="s">
        <v>8514</v>
      </c>
      <c r="I1802" t="s">
        <v>134</v>
      </c>
      <c r="J1802" s="3"/>
    </row>
    <row r="1803" spans="1:10">
      <c r="A1803" t="s">
        <v>8518</v>
      </c>
      <c r="B1803" t="s">
        <v>8519</v>
      </c>
      <c r="C1803" t="s">
        <v>8520</v>
      </c>
      <c r="D1803" t="s">
        <v>8521</v>
      </c>
      <c r="E1803" s="2">
        <f t="shared" si="30"/>
        <v>498</v>
      </c>
      <c r="F1803" t="s">
        <v>13</v>
      </c>
      <c r="G1803" t="s">
        <v>8518</v>
      </c>
      <c r="I1803" t="s">
        <v>207</v>
      </c>
      <c r="J1803" s="3"/>
    </row>
    <row r="1804" spans="1:10">
      <c r="A1804" t="s">
        <v>8522</v>
      </c>
      <c r="B1804" t="s">
        <v>8523</v>
      </c>
      <c r="C1804" t="s">
        <v>8524</v>
      </c>
      <c r="D1804" t="s">
        <v>8525</v>
      </c>
      <c r="E1804" s="2">
        <f t="shared" si="30"/>
        <v>1005</v>
      </c>
      <c r="F1804" t="s">
        <v>13</v>
      </c>
      <c r="G1804" t="s">
        <v>8522</v>
      </c>
      <c r="I1804" t="s">
        <v>134</v>
      </c>
      <c r="J1804" s="3"/>
    </row>
    <row r="1805" spans="1:10">
      <c r="A1805" t="s">
        <v>8526</v>
      </c>
      <c r="B1805" t="s">
        <v>8527</v>
      </c>
      <c r="C1805" t="s">
        <v>8528</v>
      </c>
      <c r="D1805" t="s">
        <v>8529</v>
      </c>
      <c r="E1805" s="2">
        <f t="shared" si="30"/>
        <v>528</v>
      </c>
      <c r="F1805" t="s">
        <v>13</v>
      </c>
      <c r="G1805" t="s">
        <v>8526</v>
      </c>
      <c r="I1805" t="s">
        <v>207</v>
      </c>
      <c r="J1805" s="3"/>
    </row>
    <row r="1806" spans="1:10">
      <c r="A1806" t="s">
        <v>8530</v>
      </c>
      <c r="B1806" t="s">
        <v>8531</v>
      </c>
      <c r="C1806" t="s">
        <v>8532</v>
      </c>
      <c r="D1806" t="s">
        <v>8533</v>
      </c>
      <c r="E1806" s="2">
        <f t="shared" si="30"/>
        <v>417</v>
      </c>
      <c r="F1806" t="s">
        <v>13</v>
      </c>
      <c r="G1806" t="s">
        <v>8534</v>
      </c>
      <c r="I1806" t="s">
        <v>8535</v>
      </c>
      <c r="J1806" s="3"/>
    </row>
    <row r="1807" spans="1:10">
      <c r="A1807" t="s">
        <v>8536</v>
      </c>
      <c r="B1807" t="s">
        <v>8537</v>
      </c>
      <c r="C1807" t="s">
        <v>8538</v>
      </c>
      <c r="D1807" t="s">
        <v>8539</v>
      </c>
      <c r="E1807" s="2">
        <f t="shared" si="30"/>
        <v>661</v>
      </c>
      <c r="F1807" t="s">
        <v>13</v>
      </c>
      <c r="G1807" t="s">
        <v>8536</v>
      </c>
      <c r="I1807" t="s">
        <v>8540</v>
      </c>
      <c r="J1807" s="3"/>
    </row>
    <row r="1808" spans="1:10">
      <c r="A1808" t="s">
        <v>8541</v>
      </c>
      <c r="B1808" t="s">
        <v>8542</v>
      </c>
      <c r="C1808" t="s">
        <v>8543</v>
      </c>
      <c r="D1808" t="s">
        <v>8544</v>
      </c>
      <c r="E1808" s="2">
        <f t="shared" si="30"/>
        <v>635</v>
      </c>
      <c r="F1808" t="s">
        <v>20</v>
      </c>
      <c r="G1808" t="s">
        <v>8541</v>
      </c>
      <c r="I1808" t="s">
        <v>8545</v>
      </c>
      <c r="J1808" s="3"/>
    </row>
    <row r="1809" spans="1:10">
      <c r="A1809" t="s">
        <v>8546</v>
      </c>
      <c r="B1809" t="s">
        <v>8547</v>
      </c>
      <c r="C1809" t="s">
        <v>8548</v>
      </c>
      <c r="D1809" t="s">
        <v>8549</v>
      </c>
      <c r="E1809" s="2">
        <f t="shared" si="30"/>
        <v>547</v>
      </c>
      <c r="F1809" t="s">
        <v>13</v>
      </c>
      <c r="G1809" t="s">
        <v>8546</v>
      </c>
      <c r="I1809" t="s">
        <v>8550</v>
      </c>
      <c r="J1809" s="3"/>
    </row>
    <row r="1810" spans="1:10">
      <c r="A1810" t="s">
        <v>8551</v>
      </c>
      <c r="B1810" t="s">
        <v>8552</v>
      </c>
      <c r="C1810" t="s">
        <v>8553</v>
      </c>
      <c r="D1810" t="s">
        <v>8554</v>
      </c>
      <c r="E1810" s="2">
        <f t="shared" si="30"/>
        <v>718</v>
      </c>
      <c r="F1810" t="s">
        <v>13</v>
      </c>
      <c r="G1810" t="s">
        <v>8551</v>
      </c>
      <c r="I1810" t="s">
        <v>8555</v>
      </c>
      <c r="J1810" s="3"/>
    </row>
    <row r="1811" spans="1:10">
      <c r="A1811" t="s">
        <v>8556</v>
      </c>
      <c r="B1811" t="s">
        <v>8557</v>
      </c>
      <c r="C1811" t="s">
        <v>8558</v>
      </c>
      <c r="D1811" t="s">
        <v>8559</v>
      </c>
      <c r="E1811" s="2">
        <f t="shared" si="30"/>
        <v>552</v>
      </c>
      <c r="F1811" t="s">
        <v>20</v>
      </c>
      <c r="G1811" t="s">
        <v>8556</v>
      </c>
      <c r="I1811" t="s">
        <v>8560</v>
      </c>
      <c r="J1811" s="3"/>
    </row>
    <row r="1812" spans="1:10">
      <c r="A1812" t="s">
        <v>8561</v>
      </c>
      <c r="B1812" t="s">
        <v>8562</v>
      </c>
      <c r="C1812" t="s">
        <v>8563</v>
      </c>
      <c r="D1812" t="s">
        <v>8564</v>
      </c>
      <c r="E1812" s="2">
        <f t="shared" si="30"/>
        <v>439</v>
      </c>
      <c r="F1812" t="s">
        <v>20</v>
      </c>
      <c r="G1812" t="s">
        <v>8561</v>
      </c>
      <c r="I1812" t="s">
        <v>323</v>
      </c>
      <c r="J1812" s="3"/>
    </row>
    <row r="1813" spans="1:10">
      <c r="A1813" t="s">
        <v>8565</v>
      </c>
      <c r="B1813" t="s">
        <v>8566</v>
      </c>
      <c r="C1813" t="s">
        <v>8567</v>
      </c>
      <c r="D1813" t="s">
        <v>8568</v>
      </c>
      <c r="E1813" s="2">
        <f t="shared" si="30"/>
        <v>1011</v>
      </c>
      <c r="F1813" t="s">
        <v>20</v>
      </c>
      <c r="G1813" t="s">
        <v>8565</v>
      </c>
      <c r="I1813" t="s">
        <v>318</v>
      </c>
      <c r="J1813" s="3"/>
    </row>
    <row r="1814" spans="1:10">
      <c r="A1814" t="s">
        <v>8569</v>
      </c>
      <c r="B1814" t="s">
        <v>8570</v>
      </c>
      <c r="C1814" t="s">
        <v>8571</v>
      </c>
      <c r="D1814" t="s">
        <v>8572</v>
      </c>
      <c r="E1814" s="2">
        <f t="shared" si="30"/>
        <v>358</v>
      </c>
      <c r="F1814" t="s">
        <v>20</v>
      </c>
      <c r="G1814" t="s">
        <v>8569</v>
      </c>
      <c r="I1814" t="s">
        <v>332</v>
      </c>
      <c r="J1814" s="3"/>
    </row>
    <row r="1815" spans="1:10">
      <c r="A1815" t="s">
        <v>8573</v>
      </c>
      <c r="B1815" t="s">
        <v>8574</v>
      </c>
      <c r="C1815" t="s">
        <v>8575</v>
      </c>
      <c r="D1815" t="s">
        <v>8576</v>
      </c>
      <c r="E1815" s="2">
        <f t="shared" si="30"/>
        <v>339</v>
      </c>
      <c r="F1815" t="s">
        <v>20</v>
      </c>
      <c r="G1815" t="s">
        <v>8573</v>
      </c>
      <c r="I1815" t="s">
        <v>8577</v>
      </c>
      <c r="J1815" s="3"/>
    </row>
    <row r="1816" spans="1:10">
      <c r="A1816" t="s">
        <v>8578</v>
      </c>
      <c r="B1816" t="s">
        <v>8579</v>
      </c>
      <c r="C1816" t="s">
        <v>8580</v>
      </c>
      <c r="D1816" t="s">
        <v>8581</v>
      </c>
      <c r="E1816" s="2">
        <f t="shared" si="30"/>
        <v>310</v>
      </c>
      <c r="F1816" t="s">
        <v>20</v>
      </c>
      <c r="G1816" t="s">
        <v>8582</v>
      </c>
      <c r="I1816" t="s">
        <v>8583</v>
      </c>
      <c r="J1816" s="3"/>
    </row>
    <row r="1817" spans="1:10">
      <c r="A1817" t="s">
        <v>8584</v>
      </c>
      <c r="B1817" t="s">
        <v>8585</v>
      </c>
      <c r="C1817" t="s">
        <v>8586</v>
      </c>
      <c r="D1817" t="s">
        <v>8587</v>
      </c>
      <c r="E1817" s="2">
        <f t="shared" si="30"/>
        <v>186</v>
      </c>
      <c r="F1817" t="s">
        <v>20</v>
      </c>
      <c r="G1817" t="s">
        <v>8588</v>
      </c>
      <c r="I1817" t="s">
        <v>8589</v>
      </c>
      <c r="J1817" s="3"/>
    </row>
    <row r="1818" spans="1:10">
      <c r="A1818" t="s">
        <v>8590</v>
      </c>
      <c r="B1818" t="s">
        <v>8591</v>
      </c>
      <c r="C1818" t="s">
        <v>8592</v>
      </c>
      <c r="D1818" t="s">
        <v>8593</v>
      </c>
      <c r="E1818" s="2">
        <f t="shared" si="30"/>
        <v>526</v>
      </c>
      <c r="F1818" t="s">
        <v>13</v>
      </c>
      <c r="G1818" t="s">
        <v>8590</v>
      </c>
      <c r="I1818" t="s">
        <v>796</v>
      </c>
      <c r="J1818" s="3"/>
    </row>
    <row r="1819" spans="1:10">
      <c r="A1819" t="s">
        <v>8594</v>
      </c>
      <c r="B1819" t="s">
        <v>8595</v>
      </c>
      <c r="C1819" t="s">
        <v>8596</v>
      </c>
      <c r="D1819" t="s">
        <v>8597</v>
      </c>
      <c r="E1819" s="2">
        <f t="shared" si="30"/>
        <v>172</v>
      </c>
      <c r="F1819" t="s">
        <v>13</v>
      </c>
      <c r="G1819" t="s">
        <v>8594</v>
      </c>
      <c r="I1819" t="s">
        <v>8598</v>
      </c>
      <c r="J1819" s="3"/>
    </row>
    <row r="1820" spans="1:10">
      <c r="A1820" t="s">
        <v>8599</v>
      </c>
      <c r="B1820" t="s">
        <v>8600</v>
      </c>
      <c r="C1820" t="s">
        <v>8601</v>
      </c>
      <c r="D1820" t="s">
        <v>8602</v>
      </c>
      <c r="E1820" s="2">
        <f t="shared" si="30"/>
        <v>1085</v>
      </c>
      <c r="F1820" t="s">
        <v>20</v>
      </c>
      <c r="G1820" t="s">
        <v>8599</v>
      </c>
      <c r="I1820" t="s">
        <v>913</v>
      </c>
      <c r="J1820" s="3"/>
    </row>
    <row r="1821" spans="1:10">
      <c r="A1821" t="s">
        <v>8603</v>
      </c>
      <c r="B1821" t="s">
        <v>8604</v>
      </c>
      <c r="C1821" t="s">
        <v>8605</v>
      </c>
      <c r="D1821" t="s">
        <v>8606</v>
      </c>
      <c r="E1821" s="2">
        <f t="shared" si="30"/>
        <v>702</v>
      </c>
      <c r="F1821" t="s">
        <v>20</v>
      </c>
      <c r="G1821" t="s">
        <v>8603</v>
      </c>
      <c r="I1821" t="s">
        <v>3493</v>
      </c>
      <c r="J1821" s="3"/>
    </row>
    <row r="1822" spans="1:10">
      <c r="A1822" t="s">
        <v>8607</v>
      </c>
      <c r="B1822" t="s">
        <v>8608</v>
      </c>
      <c r="C1822" t="s">
        <v>8609</v>
      </c>
      <c r="D1822" t="s">
        <v>8610</v>
      </c>
      <c r="E1822" s="2">
        <f t="shared" si="30"/>
        <v>412</v>
      </c>
      <c r="F1822" t="s">
        <v>20</v>
      </c>
      <c r="G1822" t="s">
        <v>8607</v>
      </c>
      <c r="I1822" t="s">
        <v>604</v>
      </c>
      <c r="J1822" s="3"/>
    </row>
    <row r="1823" spans="1:10">
      <c r="A1823" t="s">
        <v>8611</v>
      </c>
      <c r="B1823" t="s">
        <v>8612</v>
      </c>
      <c r="C1823" t="s">
        <v>8613</v>
      </c>
      <c r="D1823" t="s">
        <v>8614</v>
      </c>
      <c r="E1823" s="2">
        <f t="shared" si="30"/>
        <v>236</v>
      </c>
      <c r="F1823" t="s">
        <v>20</v>
      </c>
      <c r="G1823" t="s">
        <v>8615</v>
      </c>
      <c r="H1823" t="s">
        <v>8616</v>
      </c>
      <c r="I1823" t="s">
        <v>8617</v>
      </c>
      <c r="J1823" s="3"/>
    </row>
    <row r="1824" spans="1:10">
      <c r="A1824" t="s">
        <v>8618</v>
      </c>
      <c r="B1824" t="s">
        <v>8619</v>
      </c>
      <c r="C1824" t="s">
        <v>8620</v>
      </c>
      <c r="D1824" t="s">
        <v>8621</v>
      </c>
      <c r="E1824" s="2">
        <f t="shared" si="30"/>
        <v>441</v>
      </c>
      <c r="F1824" t="s">
        <v>20</v>
      </c>
      <c r="G1824" t="s">
        <v>8618</v>
      </c>
      <c r="I1824" t="s">
        <v>1296</v>
      </c>
      <c r="J1824" s="3"/>
    </row>
    <row r="1825" spans="1:10">
      <c r="A1825" t="s">
        <v>8622</v>
      </c>
      <c r="B1825" t="s">
        <v>8623</v>
      </c>
      <c r="C1825" t="s">
        <v>8624</v>
      </c>
      <c r="D1825" t="s">
        <v>8625</v>
      </c>
      <c r="E1825" s="2">
        <f t="shared" si="30"/>
        <v>455</v>
      </c>
      <c r="F1825" t="s">
        <v>13</v>
      </c>
      <c r="G1825" t="s">
        <v>8622</v>
      </c>
      <c r="I1825" t="s">
        <v>1038</v>
      </c>
      <c r="J1825" s="3"/>
    </row>
    <row r="1826" spans="1:10">
      <c r="A1826" t="s">
        <v>8626</v>
      </c>
      <c r="B1826" t="s">
        <v>8627</v>
      </c>
      <c r="C1826" t="s">
        <v>8628</v>
      </c>
      <c r="D1826" t="s">
        <v>8629</v>
      </c>
      <c r="E1826" s="2">
        <f t="shared" si="30"/>
        <v>452</v>
      </c>
      <c r="F1826" t="s">
        <v>20</v>
      </c>
      <c r="G1826" t="s">
        <v>8626</v>
      </c>
      <c r="I1826" t="s">
        <v>971</v>
      </c>
      <c r="J1826" s="3"/>
    </row>
    <row r="1827" spans="1:10">
      <c r="A1827" t="s">
        <v>8630</v>
      </c>
      <c r="B1827" t="s">
        <v>8631</v>
      </c>
      <c r="C1827" t="s">
        <v>8632</v>
      </c>
      <c r="D1827" t="s">
        <v>8633</v>
      </c>
      <c r="E1827" s="2">
        <f t="shared" si="30"/>
        <v>255</v>
      </c>
      <c r="F1827" t="s">
        <v>20</v>
      </c>
      <c r="G1827" t="s">
        <v>8630</v>
      </c>
      <c r="H1827" t="s">
        <v>8634</v>
      </c>
      <c r="I1827" t="s">
        <v>8635</v>
      </c>
      <c r="J1827" s="3"/>
    </row>
    <row r="1828" spans="1:10">
      <c r="A1828" t="s">
        <v>8636</v>
      </c>
      <c r="B1828" t="s">
        <v>8637</v>
      </c>
      <c r="C1828" t="s">
        <v>8638</v>
      </c>
      <c r="D1828" t="s">
        <v>8639</v>
      </c>
      <c r="E1828" s="2">
        <f t="shared" si="30"/>
        <v>118</v>
      </c>
      <c r="F1828" t="s">
        <v>20</v>
      </c>
      <c r="G1828" t="s">
        <v>8636</v>
      </c>
      <c r="I1828" t="s">
        <v>8640</v>
      </c>
      <c r="J1828" s="3"/>
    </row>
    <row r="1829" spans="1:10">
      <c r="A1829" t="s">
        <v>8641</v>
      </c>
      <c r="B1829" t="s">
        <v>8642</v>
      </c>
      <c r="C1829" t="s">
        <v>8643</v>
      </c>
      <c r="D1829" t="s">
        <v>8644</v>
      </c>
      <c r="E1829" s="2">
        <f t="shared" si="30"/>
        <v>121</v>
      </c>
      <c r="F1829" t="s">
        <v>20</v>
      </c>
      <c r="G1829" t="s">
        <v>8641</v>
      </c>
      <c r="I1829" t="s">
        <v>8645</v>
      </c>
      <c r="J1829" s="3"/>
    </row>
    <row r="1830" spans="1:10">
      <c r="A1830" t="s">
        <v>8646</v>
      </c>
      <c r="B1830" t="s">
        <v>8647</v>
      </c>
      <c r="C1830" t="s">
        <v>8648</v>
      </c>
      <c r="D1830" t="s">
        <v>8649</v>
      </c>
      <c r="E1830" s="2">
        <f t="shared" si="30"/>
        <v>77</v>
      </c>
      <c r="F1830" t="s">
        <v>13</v>
      </c>
      <c r="G1830" t="s">
        <v>8646</v>
      </c>
      <c r="I1830" t="s">
        <v>65</v>
      </c>
      <c r="J1830" s="3"/>
    </row>
    <row r="1831" spans="1:10">
      <c r="A1831" t="s">
        <v>8650</v>
      </c>
      <c r="B1831" t="s">
        <v>8651</v>
      </c>
      <c r="C1831" t="s">
        <v>8652</v>
      </c>
      <c r="D1831" t="s">
        <v>8653</v>
      </c>
      <c r="E1831" s="2">
        <f t="shared" si="30"/>
        <v>144</v>
      </c>
      <c r="F1831" t="s">
        <v>13</v>
      </c>
      <c r="G1831" t="s">
        <v>8650</v>
      </c>
      <c r="I1831" t="s">
        <v>8654</v>
      </c>
      <c r="J1831" s="3"/>
    </row>
    <row r="1832" spans="1:10">
      <c r="A1832" t="s">
        <v>8655</v>
      </c>
      <c r="B1832" t="s">
        <v>8656</v>
      </c>
      <c r="C1832" t="s">
        <v>8657</v>
      </c>
      <c r="D1832" t="s">
        <v>8658</v>
      </c>
      <c r="E1832" s="2">
        <f t="shared" ref="E1832:E1895" si="31">((D1832-C1832)+1)/3-1</f>
        <v>100</v>
      </c>
      <c r="F1832" t="s">
        <v>20</v>
      </c>
      <c r="G1832" t="s">
        <v>8655</v>
      </c>
      <c r="I1832" t="s">
        <v>8659</v>
      </c>
      <c r="J1832" s="3"/>
    </row>
    <row r="1833" spans="1:10">
      <c r="A1833" t="s">
        <v>8660</v>
      </c>
      <c r="B1833" t="s">
        <v>8661</v>
      </c>
      <c r="C1833" t="s">
        <v>8662</v>
      </c>
      <c r="D1833" t="s">
        <v>8663</v>
      </c>
      <c r="E1833" s="2">
        <f t="shared" si="31"/>
        <v>235</v>
      </c>
      <c r="F1833" t="s">
        <v>20</v>
      </c>
      <c r="G1833" t="s">
        <v>8660</v>
      </c>
      <c r="I1833" t="s">
        <v>8664</v>
      </c>
      <c r="J1833" s="3"/>
    </row>
    <row r="1834" spans="1:10">
      <c r="A1834" t="s">
        <v>8665</v>
      </c>
      <c r="B1834" t="s">
        <v>8666</v>
      </c>
      <c r="C1834" t="s">
        <v>8667</v>
      </c>
      <c r="D1834" t="s">
        <v>8668</v>
      </c>
      <c r="E1834" s="2">
        <f t="shared" si="31"/>
        <v>228</v>
      </c>
      <c r="F1834" t="s">
        <v>20</v>
      </c>
      <c r="G1834" t="s">
        <v>8665</v>
      </c>
      <c r="H1834" t="s">
        <v>8669</v>
      </c>
      <c r="I1834" t="s">
        <v>8670</v>
      </c>
      <c r="J1834" s="3"/>
    </row>
    <row r="1835" spans="1:10">
      <c r="A1835" t="s">
        <v>8671</v>
      </c>
      <c r="B1835" t="s">
        <v>8672</v>
      </c>
      <c r="C1835" t="s">
        <v>8673</v>
      </c>
      <c r="D1835" t="s">
        <v>8674</v>
      </c>
      <c r="E1835" s="2">
        <f t="shared" si="31"/>
        <v>1265</v>
      </c>
      <c r="F1835" t="s">
        <v>13</v>
      </c>
      <c r="G1835" t="s">
        <v>8675</v>
      </c>
      <c r="H1835" t="s">
        <v>5605</v>
      </c>
      <c r="I1835" t="s">
        <v>8676</v>
      </c>
      <c r="J1835" s="3"/>
    </row>
    <row r="1836" spans="1:10">
      <c r="A1836" t="s">
        <v>8677</v>
      </c>
      <c r="B1836" t="s">
        <v>8678</v>
      </c>
      <c r="C1836" t="s">
        <v>8679</v>
      </c>
      <c r="D1836" t="s">
        <v>8680</v>
      </c>
      <c r="E1836" s="2">
        <f t="shared" si="31"/>
        <v>104</v>
      </c>
      <c r="F1836" t="s">
        <v>13</v>
      </c>
      <c r="G1836" t="s">
        <v>6076</v>
      </c>
      <c r="I1836" t="s">
        <v>6077</v>
      </c>
      <c r="J1836" s="3"/>
    </row>
    <row r="1837" spans="1:10">
      <c r="A1837" t="s">
        <v>8681</v>
      </c>
      <c r="B1837" t="s">
        <v>8682</v>
      </c>
      <c r="C1837" t="s">
        <v>8683</v>
      </c>
      <c r="D1837" t="s">
        <v>8684</v>
      </c>
      <c r="E1837" s="2">
        <f t="shared" si="31"/>
        <v>111</v>
      </c>
      <c r="F1837" t="s">
        <v>13</v>
      </c>
      <c r="G1837" t="s">
        <v>8681</v>
      </c>
      <c r="I1837" t="s">
        <v>65</v>
      </c>
      <c r="J1837" s="3"/>
    </row>
    <row r="1838" spans="1:10">
      <c r="A1838" t="s">
        <v>8685</v>
      </c>
      <c r="B1838" t="s">
        <v>8686</v>
      </c>
      <c r="C1838" t="s">
        <v>8687</v>
      </c>
      <c r="D1838" t="s">
        <v>8688</v>
      </c>
      <c r="E1838" s="2">
        <f t="shared" si="31"/>
        <v>519</v>
      </c>
      <c r="F1838" t="s">
        <v>13</v>
      </c>
      <c r="G1838" t="s">
        <v>8685</v>
      </c>
      <c r="I1838" t="s">
        <v>8689</v>
      </c>
      <c r="J1838" s="3"/>
    </row>
    <row r="1839" spans="1:10">
      <c r="A1839" t="s">
        <v>8690</v>
      </c>
      <c r="B1839" t="s">
        <v>8691</v>
      </c>
      <c r="C1839" t="s">
        <v>8692</v>
      </c>
      <c r="D1839" t="s">
        <v>8693</v>
      </c>
      <c r="E1839" s="2">
        <f t="shared" si="31"/>
        <v>73</v>
      </c>
      <c r="F1839" t="s">
        <v>20</v>
      </c>
      <c r="G1839" t="s">
        <v>8690</v>
      </c>
      <c r="I1839" t="s">
        <v>8694</v>
      </c>
      <c r="J1839" s="3"/>
    </row>
    <row r="1840" spans="1:10">
      <c r="A1840" t="s">
        <v>8695</v>
      </c>
      <c r="B1840" t="s">
        <v>8696</v>
      </c>
      <c r="C1840" t="s">
        <v>8697</v>
      </c>
      <c r="D1840" t="s">
        <v>8698</v>
      </c>
      <c r="E1840" s="2">
        <f t="shared" si="31"/>
        <v>142</v>
      </c>
      <c r="F1840" t="s">
        <v>20</v>
      </c>
      <c r="G1840" t="s">
        <v>8699</v>
      </c>
      <c r="I1840" t="s">
        <v>8700</v>
      </c>
      <c r="J1840" s="3"/>
    </row>
    <row r="1841" spans="1:10">
      <c r="A1841" t="s">
        <v>8701</v>
      </c>
      <c r="B1841" t="s">
        <v>8702</v>
      </c>
      <c r="C1841" t="s">
        <v>8703</v>
      </c>
      <c r="D1841" t="s">
        <v>8704</v>
      </c>
      <c r="E1841" s="2">
        <f t="shared" si="31"/>
        <v>283</v>
      </c>
      <c r="F1841" t="s">
        <v>20</v>
      </c>
      <c r="G1841" t="s">
        <v>8701</v>
      </c>
      <c r="I1841" t="s">
        <v>8705</v>
      </c>
      <c r="J1841" s="3"/>
    </row>
    <row r="1842" spans="1:10">
      <c r="A1842" t="s">
        <v>8706</v>
      </c>
      <c r="B1842" t="s">
        <v>8707</v>
      </c>
      <c r="C1842" t="s">
        <v>8708</v>
      </c>
      <c r="D1842" t="s">
        <v>8709</v>
      </c>
      <c r="E1842" s="2">
        <f t="shared" si="31"/>
        <v>139</v>
      </c>
      <c r="F1842" t="s">
        <v>20</v>
      </c>
      <c r="G1842" t="s">
        <v>8706</v>
      </c>
      <c r="I1842" t="s">
        <v>65</v>
      </c>
      <c r="J1842" s="3"/>
    </row>
    <row r="1843" spans="1:10">
      <c r="A1843" t="s">
        <v>8710</v>
      </c>
      <c r="B1843" t="s">
        <v>8711</v>
      </c>
      <c r="C1843" t="s">
        <v>8712</v>
      </c>
      <c r="D1843" t="s">
        <v>8713</v>
      </c>
      <c r="E1843" s="2">
        <f t="shared" si="31"/>
        <v>409</v>
      </c>
      <c r="F1843" t="s">
        <v>20</v>
      </c>
      <c r="G1843" t="s">
        <v>8710</v>
      </c>
      <c r="I1843" t="s">
        <v>8714</v>
      </c>
      <c r="J1843" s="3"/>
    </row>
    <row r="1844" spans="1:10">
      <c r="A1844" t="s">
        <v>8715</v>
      </c>
      <c r="B1844" t="s">
        <v>8716</v>
      </c>
      <c r="C1844" t="s">
        <v>8717</v>
      </c>
      <c r="D1844" t="s">
        <v>8718</v>
      </c>
      <c r="E1844" s="2">
        <f t="shared" si="31"/>
        <v>350</v>
      </c>
      <c r="F1844" t="s">
        <v>20</v>
      </c>
      <c r="G1844" t="s">
        <v>8715</v>
      </c>
      <c r="H1844" t="s">
        <v>8719</v>
      </c>
      <c r="I1844" t="s">
        <v>8720</v>
      </c>
      <c r="J1844" s="3"/>
    </row>
    <row r="1845" spans="1:10">
      <c r="A1845" t="s">
        <v>8721</v>
      </c>
      <c r="B1845" t="s">
        <v>8722</v>
      </c>
      <c r="C1845" t="s">
        <v>8723</v>
      </c>
      <c r="D1845" t="s">
        <v>8724</v>
      </c>
      <c r="E1845" s="2">
        <f t="shared" si="31"/>
        <v>253</v>
      </c>
      <c r="F1845" t="s">
        <v>20</v>
      </c>
      <c r="G1845" t="s">
        <v>8725</v>
      </c>
      <c r="H1845" t="s">
        <v>8726</v>
      </c>
      <c r="I1845" t="s">
        <v>8727</v>
      </c>
      <c r="J1845" s="3"/>
    </row>
    <row r="1846" spans="1:10">
      <c r="A1846" t="s">
        <v>8728</v>
      </c>
      <c r="B1846" t="s">
        <v>8729</v>
      </c>
      <c r="C1846" t="s">
        <v>8730</v>
      </c>
      <c r="D1846" t="s">
        <v>8731</v>
      </c>
      <c r="E1846" s="2">
        <f t="shared" si="31"/>
        <v>262</v>
      </c>
      <c r="F1846" t="s">
        <v>13</v>
      </c>
      <c r="G1846" t="s">
        <v>8728</v>
      </c>
      <c r="I1846" t="s">
        <v>8732</v>
      </c>
      <c r="J1846" s="3"/>
    </row>
    <row r="1847" spans="1:10">
      <c r="A1847" t="s">
        <v>8733</v>
      </c>
      <c r="B1847" t="s">
        <v>8734</v>
      </c>
      <c r="C1847" t="s">
        <v>8735</v>
      </c>
      <c r="D1847" t="s">
        <v>8736</v>
      </c>
      <c r="E1847" s="2">
        <f t="shared" si="31"/>
        <v>361</v>
      </c>
      <c r="F1847" t="s">
        <v>20</v>
      </c>
      <c r="G1847" t="s">
        <v>8737</v>
      </c>
      <c r="H1847" t="s">
        <v>5605</v>
      </c>
      <c r="I1847" t="s">
        <v>8738</v>
      </c>
      <c r="J1847" s="3"/>
    </row>
    <row r="1848" spans="1:10">
      <c r="A1848" t="s">
        <v>8739</v>
      </c>
      <c r="B1848" t="s">
        <v>8740</v>
      </c>
      <c r="C1848" t="s">
        <v>8741</v>
      </c>
      <c r="D1848" t="s">
        <v>8742</v>
      </c>
      <c r="E1848" s="2">
        <f t="shared" si="31"/>
        <v>286</v>
      </c>
      <c r="F1848" t="s">
        <v>20</v>
      </c>
      <c r="G1848" t="s">
        <v>8739</v>
      </c>
      <c r="I1848" t="s">
        <v>6008</v>
      </c>
      <c r="J1848" s="3"/>
    </row>
    <row r="1849" spans="1:10">
      <c r="A1849" t="s">
        <v>8743</v>
      </c>
      <c r="B1849" t="s">
        <v>8744</v>
      </c>
      <c r="C1849" t="s">
        <v>8745</v>
      </c>
      <c r="D1849" t="s">
        <v>8746</v>
      </c>
      <c r="E1849" s="2">
        <f t="shared" si="31"/>
        <v>353</v>
      </c>
      <c r="F1849" t="s">
        <v>20</v>
      </c>
      <c r="G1849" t="s">
        <v>8747</v>
      </c>
      <c r="H1849" t="s">
        <v>8748</v>
      </c>
      <c r="I1849" t="s">
        <v>8749</v>
      </c>
      <c r="J1849" s="3"/>
    </row>
    <row r="1850" spans="1:10">
      <c r="A1850" t="s">
        <v>8750</v>
      </c>
      <c r="B1850" t="s">
        <v>8751</v>
      </c>
      <c r="C1850" t="s">
        <v>8752</v>
      </c>
      <c r="D1850" t="s">
        <v>8753</v>
      </c>
      <c r="E1850" s="2">
        <f t="shared" si="31"/>
        <v>134</v>
      </c>
      <c r="F1850" t="s">
        <v>13</v>
      </c>
      <c r="G1850" t="s">
        <v>8750</v>
      </c>
      <c r="I1850" t="s">
        <v>65</v>
      </c>
      <c r="J1850" s="3"/>
    </row>
    <row r="1851" spans="1:10">
      <c r="A1851" t="s">
        <v>8754</v>
      </c>
      <c r="B1851" t="s">
        <v>8755</v>
      </c>
      <c r="C1851" t="s">
        <v>8756</v>
      </c>
      <c r="D1851" t="s">
        <v>8757</v>
      </c>
      <c r="E1851" s="2">
        <f t="shared" si="31"/>
        <v>965</v>
      </c>
      <c r="F1851" t="s">
        <v>13</v>
      </c>
      <c r="G1851" t="s">
        <v>8754</v>
      </c>
      <c r="I1851" t="s">
        <v>134</v>
      </c>
      <c r="J1851" s="3"/>
    </row>
    <row r="1852" spans="1:10">
      <c r="A1852" t="s">
        <v>8758</v>
      </c>
      <c r="B1852" t="s">
        <v>8759</v>
      </c>
      <c r="C1852" t="s">
        <v>8760</v>
      </c>
      <c r="D1852" t="s">
        <v>8761</v>
      </c>
      <c r="E1852" s="2">
        <f t="shared" si="31"/>
        <v>478</v>
      </c>
      <c r="F1852" t="s">
        <v>13</v>
      </c>
      <c r="G1852" t="s">
        <v>8438</v>
      </c>
      <c r="I1852" t="s">
        <v>8439</v>
      </c>
      <c r="J1852" s="3"/>
    </row>
    <row r="1853" spans="1:10">
      <c r="A1853" t="s">
        <v>8762</v>
      </c>
      <c r="B1853" t="s">
        <v>8763</v>
      </c>
      <c r="C1853" t="s">
        <v>8764</v>
      </c>
      <c r="D1853" t="s">
        <v>8765</v>
      </c>
      <c r="E1853" s="2">
        <f t="shared" si="31"/>
        <v>186</v>
      </c>
      <c r="F1853" t="s">
        <v>20</v>
      </c>
      <c r="G1853" t="s">
        <v>8762</v>
      </c>
      <c r="I1853" t="s">
        <v>8766</v>
      </c>
      <c r="J1853" s="3"/>
    </row>
    <row r="1854" spans="1:10">
      <c r="A1854" t="s">
        <v>8767</v>
      </c>
      <c r="B1854" t="s">
        <v>8768</v>
      </c>
      <c r="C1854" t="s">
        <v>8769</v>
      </c>
      <c r="D1854" t="s">
        <v>8770</v>
      </c>
      <c r="E1854" s="2">
        <f t="shared" si="31"/>
        <v>274</v>
      </c>
      <c r="F1854" t="s">
        <v>20</v>
      </c>
      <c r="G1854" t="s">
        <v>8767</v>
      </c>
      <c r="I1854" t="s">
        <v>8771</v>
      </c>
      <c r="J1854" s="3"/>
    </row>
    <row r="1855" spans="1:10">
      <c r="A1855" t="s">
        <v>8772</v>
      </c>
      <c r="B1855" t="s">
        <v>8773</v>
      </c>
      <c r="C1855" t="s">
        <v>8774</v>
      </c>
      <c r="D1855" t="s">
        <v>8775</v>
      </c>
      <c r="E1855" s="2">
        <f t="shared" si="31"/>
        <v>228</v>
      </c>
      <c r="F1855" t="s">
        <v>20</v>
      </c>
      <c r="G1855" t="s">
        <v>8772</v>
      </c>
      <c r="I1855" t="s">
        <v>65</v>
      </c>
      <c r="J1855" s="3"/>
    </row>
    <row r="1856" spans="1:10">
      <c r="A1856" t="s">
        <v>8776</v>
      </c>
      <c r="B1856" t="s">
        <v>8777</v>
      </c>
      <c r="C1856" t="s">
        <v>8778</v>
      </c>
      <c r="D1856" t="s">
        <v>8779</v>
      </c>
      <c r="E1856" s="2">
        <f t="shared" si="31"/>
        <v>472</v>
      </c>
      <c r="F1856" t="s">
        <v>13</v>
      </c>
      <c r="G1856" t="s">
        <v>8776</v>
      </c>
      <c r="I1856" t="s">
        <v>2303</v>
      </c>
      <c r="J1856" s="3"/>
    </row>
    <row r="1857" spans="1:10">
      <c r="A1857" t="s">
        <v>8780</v>
      </c>
      <c r="B1857" t="s">
        <v>8781</v>
      </c>
      <c r="C1857" t="s">
        <v>8782</v>
      </c>
      <c r="D1857" t="s">
        <v>8783</v>
      </c>
      <c r="E1857" s="2">
        <f t="shared" si="31"/>
        <v>872</v>
      </c>
      <c r="F1857" t="s">
        <v>20</v>
      </c>
      <c r="G1857" t="s">
        <v>8784</v>
      </c>
      <c r="H1857" t="s">
        <v>8785</v>
      </c>
      <c r="I1857" t="s">
        <v>8786</v>
      </c>
      <c r="J1857" s="3"/>
    </row>
    <row r="1858" spans="1:10">
      <c r="A1858" t="s">
        <v>8787</v>
      </c>
      <c r="B1858" t="s">
        <v>8788</v>
      </c>
      <c r="C1858" t="s">
        <v>8789</v>
      </c>
      <c r="D1858" t="s">
        <v>8790</v>
      </c>
      <c r="E1858" s="2">
        <f t="shared" si="31"/>
        <v>322</v>
      </c>
      <c r="F1858" t="s">
        <v>13</v>
      </c>
      <c r="G1858" t="s">
        <v>8787</v>
      </c>
      <c r="I1858" t="s">
        <v>6585</v>
      </c>
      <c r="J1858" s="3"/>
    </row>
    <row r="1859" spans="1:10">
      <c r="A1859" t="s">
        <v>8791</v>
      </c>
      <c r="B1859" t="s">
        <v>8792</v>
      </c>
      <c r="C1859" t="s">
        <v>8793</v>
      </c>
      <c r="D1859" t="s">
        <v>8794</v>
      </c>
      <c r="E1859" s="2">
        <f t="shared" si="31"/>
        <v>115</v>
      </c>
      <c r="F1859" t="s">
        <v>13</v>
      </c>
      <c r="G1859" t="s">
        <v>8791</v>
      </c>
      <c r="I1859" t="s">
        <v>8795</v>
      </c>
      <c r="J1859" s="3"/>
    </row>
    <row r="1860" spans="1:10">
      <c r="A1860" t="s">
        <v>8796</v>
      </c>
      <c r="B1860" t="s">
        <v>8797</v>
      </c>
      <c r="C1860" t="s">
        <v>8798</v>
      </c>
      <c r="D1860" t="s">
        <v>8799</v>
      </c>
      <c r="E1860" s="2">
        <f t="shared" si="31"/>
        <v>756</v>
      </c>
      <c r="F1860" t="s">
        <v>20</v>
      </c>
      <c r="G1860" t="s">
        <v>8796</v>
      </c>
      <c r="I1860" t="s">
        <v>8800</v>
      </c>
      <c r="J1860" s="3"/>
    </row>
    <row r="1861" spans="1:10">
      <c r="A1861" t="s">
        <v>8801</v>
      </c>
      <c r="B1861" t="s">
        <v>8802</v>
      </c>
      <c r="C1861" t="s">
        <v>8803</v>
      </c>
      <c r="D1861" t="s">
        <v>8804</v>
      </c>
      <c r="E1861" s="2">
        <f t="shared" si="31"/>
        <v>420</v>
      </c>
      <c r="F1861" t="s">
        <v>20</v>
      </c>
      <c r="G1861" t="s">
        <v>8801</v>
      </c>
      <c r="I1861" t="s">
        <v>2849</v>
      </c>
      <c r="J1861" s="3"/>
    </row>
    <row r="1862" spans="1:10">
      <c r="A1862" t="s">
        <v>8805</v>
      </c>
      <c r="B1862" t="s">
        <v>8806</v>
      </c>
      <c r="C1862" t="s">
        <v>8807</v>
      </c>
      <c r="D1862" t="s">
        <v>8808</v>
      </c>
      <c r="E1862" s="2">
        <f t="shared" si="31"/>
        <v>235</v>
      </c>
      <c r="F1862" t="s">
        <v>20</v>
      </c>
      <c r="G1862" t="s">
        <v>8805</v>
      </c>
      <c r="I1862" t="s">
        <v>8809</v>
      </c>
      <c r="J1862" s="3"/>
    </row>
    <row r="1863" spans="1:10">
      <c r="A1863" t="s">
        <v>8810</v>
      </c>
      <c r="B1863" t="s">
        <v>8811</v>
      </c>
      <c r="C1863" t="s">
        <v>8812</v>
      </c>
      <c r="D1863" t="s">
        <v>8813</v>
      </c>
      <c r="E1863" s="2">
        <f t="shared" si="31"/>
        <v>298</v>
      </c>
      <c r="F1863" t="s">
        <v>20</v>
      </c>
      <c r="G1863" t="s">
        <v>8810</v>
      </c>
      <c r="I1863" t="s">
        <v>1205</v>
      </c>
      <c r="J1863" s="3"/>
    </row>
    <row r="1864" spans="1:10">
      <c r="A1864" t="s">
        <v>8814</v>
      </c>
      <c r="B1864" t="s">
        <v>8815</v>
      </c>
      <c r="C1864" t="s">
        <v>8816</v>
      </c>
      <c r="D1864" t="s">
        <v>8817</v>
      </c>
      <c r="E1864" s="2">
        <f t="shared" si="31"/>
        <v>255</v>
      </c>
      <c r="F1864" t="s">
        <v>20</v>
      </c>
      <c r="G1864" t="s">
        <v>8814</v>
      </c>
      <c r="I1864" t="s">
        <v>2303</v>
      </c>
      <c r="J1864" s="3"/>
    </row>
    <row r="1865" spans="1:10">
      <c r="A1865" t="s">
        <v>8818</v>
      </c>
      <c r="B1865" t="s">
        <v>8819</v>
      </c>
      <c r="C1865" t="s">
        <v>8820</v>
      </c>
      <c r="D1865" t="s">
        <v>8821</v>
      </c>
      <c r="E1865" s="2">
        <f t="shared" si="31"/>
        <v>257</v>
      </c>
      <c r="F1865" t="s">
        <v>13</v>
      </c>
      <c r="G1865" t="s">
        <v>8822</v>
      </c>
      <c r="H1865" t="s">
        <v>8823</v>
      </c>
      <c r="I1865" t="s">
        <v>8824</v>
      </c>
      <c r="J1865" s="3"/>
    </row>
    <row r="1866" spans="1:10">
      <c r="A1866" t="s">
        <v>8825</v>
      </c>
      <c r="B1866" t="s">
        <v>8826</v>
      </c>
      <c r="C1866" t="s">
        <v>8827</v>
      </c>
      <c r="D1866" t="s">
        <v>8828</v>
      </c>
      <c r="E1866" s="2">
        <f t="shared" si="31"/>
        <v>379</v>
      </c>
      <c r="F1866" t="s">
        <v>13</v>
      </c>
      <c r="G1866" t="s">
        <v>8829</v>
      </c>
      <c r="H1866" t="s">
        <v>8830</v>
      </c>
      <c r="I1866" t="s">
        <v>8831</v>
      </c>
      <c r="J1866" s="3"/>
    </row>
    <row r="1867" spans="1:10">
      <c r="A1867" t="s">
        <v>8832</v>
      </c>
      <c r="B1867" t="s">
        <v>8833</v>
      </c>
      <c r="C1867" t="s">
        <v>8834</v>
      </c>
      <c r="D1867" t="s">
        <v>8835</v>
      </c>
      <c r="E1867" s="2">
        <f t="shared" si="31"/>
        <v>244</v>
      </c>
      <c r="F1867" t="s">
        <v>13</v>
      </c>
      <c r="G1867" t="s">
        <v>8832</v>
      </c>
      <c r="I1867" t="s">
        <v>288</v>
      </c>
      <c r="J1867" s="3"/>
    </row>
    <row r="1868" spans="1:10">
      <c r="A1868" t="s">
        <v>8836</v>
      </c>
      <c r="B1868" t="s">
        <v>8837</v>
      </c>
      <c r="C1868" t="s">
        <v>8838</v>
      </c>
      <c r="D1868" t="s">
        <v>8839</v>
      </c>
      <c r="E1868" s="2">
        <f t="shared" si="31"/>
        <v>279</v>
      </c>
      <c r="F1868" t="s">
        <v>20</v>
      </c>
      <c r="G1868" t="s">
        <v>8836</v>
      </c>
      <c r="I1868" t="s">
        <v>8840</v>
      </c>
      <c r="J1868" s="3"/>
    </row>
    <row r="1869" spans="1:10">
      <c r="A1869" t="s">
        <v>8841</v>
      </c>
      <c r="B1869" t="s">
        <v>8842</v>
      </c>
      <c r="C1869" t="s">
        <v>8843</v>
      </c>
      <c r="D1869" t="s">
        <v>8844</v>
      </c>
      <c r="E1869" s="2">
        <f t="shared" si="31"/>
        <v>668</v>
      </c>
      <c r="F1869" t="s">
        <v>20</v>
      </c>
      <c r="G1869" t="s">
        <v>8845</v>
      </c>
      <c r="I1869" t="s">
        <v>8846</v>
      </c>
      <c r="J1869" s="3"/>
    </row>
    <row r="1870" spans="1:10">
      <c r="A1870" t="s">
        <v>8847</v>
      </c>
      <c r="B1870" t="s">
        <v>8848</v>
      </c>
      <c r="C1870" t="s">
        <v>8849</v>
      </c>
      <c r="D1870" t="s">
        <v>8850</v>
      </c>
      <c r="E1870" s="2">
        <f t="shared" si="31"/>
        <v>119</v>
      </c>
      <c r="F1870" t="s">
        <v>20</v>
      </c>
      <c r="G1870" t="s">
        <v>8851</v>
      </c>
      <c r="I1870" t="s">
        <v>8852</v>
      </c>
      <c r="J1870" s="3"/>
    </row>
    <row r="1871" spans="1:10">
      <c r="A1871" t="s">
        <v>8853</v>
      </c>
      <c r="B1871" t="s">
        <v>8854</v>
      </c>
      <c r="C1871" t="s">
        <v>8855</v>
      </c>
      <c r="D1871" t="s">
        <v>8856</v>
      </c>
      <c r="E1871" s="2">
        <f t="shared" si="31"/>
        <v>602</v>
      </c>
      <c r="F1871" t="s">
        <v>20</v>
      </c>
      <c r="G1871" t="s">
        <v>8853</v>
      </c>
      <c r="I1871" t="s">
        <v>8857</v>
      </c>
      <c r="J1871" s="3"/>
    </row>
    <row r="1872" spans="1:10">
      <c r="A1872" t="s">
        <v>8858</v>
      </c>
      <c r="B1872" t="s">
        <v>8859</v>
      </c>
      <c r="C1872" t="s">
        <v>8860</v>
      </c>
      <c r="D1872" t="s">
        <v>8861</v>
      </c>
      <c r="E1872" s="2">
        <f t="shared" si="31"/>
        <v>446</v>
      </c>
      <c r="F1872" t="s">
        <v>20</v>
      </c>
      <c r="G1872" t="s">
        <v>8862</v>
      </c>
      <c r="I1872" t="s">
        <v>8863</v>
      </c>
      <c r="J1872" s="3"/>
    </row>
    <row r="1873" spans="1:10">
      <c r="A1873" t="s">
        <v>8864</v>
      </c>
      <c r="B1873" t="s">
        <v>8865</v>
      </c>
      <c r="C1873" t="s">
        <v>8866</v>
      </c>
      <c r="D1873" t="s">
        <v>8867</v>
      </c>
      <c r="E1873" s="2">
        <f t="shared" si="31"/>
        <v>280</v>
      </c>
      <c r="F1873" t="s">
        <v>20</v>
      </c>
      <c r="G1873" t="s">
        <v>8868</v>
      </c>
      <c r="H1873" t="s">
        <v>8869</v>
      </c>
      <c r="I1873" t="s">
        <v>8870</v>
      </c>
      <c r="J1873" s="3"/>
    </row>
    <row r="1874" spans="1:10">
      <c r="A1874" t="s">
        <v>8871</v>
      </c>
      <c r="B1874" t="s">
        <v>8872</v>
      </c>
      <c r="C1874" t="s">
        <v>8873</v>
      </c>
      <c r="D1874" t="s">
        <v>8874</v>
      </c>
      <c r="E1874" s="2">
        <f t="shared" si="31"/>
        <v>334</v>
      </c>
      <c r="F1874" t="s">
        <v>13</v>
      </c>
      <c r="G1874" t="s">
        <v>8871</v>
      </c>
      <c r="I1874" t="s">
        <v>8875</v>
      </c>
      <c r="J1874" s="3"/>
    </row>
    <row r="1875" spans="1:10">
      <c r="A1875" t="s">
        <v>8876</v>
      </c>
      <c r="B1875" t="s">
        <v>8877</v>
      </c>
      <c r="C1875" t="s">
        <v>8878</v>
      </c>
      <c r="D1875" t="s">
        <v>8879</v>
      </c>
      <c r="E1875" s="2">
        <f t="shared" si="31"/>
        <v>486</v>
      </c>
      <c r="F1875" t="s">
        <v>13</v>
      </c>
      <c r="G1875" t="s">
        <v>8876</v>
      </c>
      <c r="I1875" t="s">
        <v>8880</v>
      </c>
      <c r="J1875" s="3"/>
    </row>
    <row r="1876" spans="1:10">
      <c r="A1876" t="s">
        <v>8881</v>
      </c>
      <c r="B1876" t="s">
        <v>8882</v>
      </c>
      <c r="C1876" t="s">
        <v>8883</v>
      </c>
      <c r="D1876" t="s">
        <v>8884</v>
      </c>
      <c r="E1876" s="2">
        <f t="shared" si="31"/>
        <v>155</v>
      </c>
      <c r="F1876" t="s">
        <v>20</v>
      </c>
      <c r="G1876" t="s">
        <v>8881</v>
      </c>
      <c r="I1876" t="s">
        <v>8654</v>
      </c>
      <c r="J1876" s="3"/>
    </row>
    <row r="1877" spans="1:10">
      <c r="A1877" t="s">
        <v>8885</v>
      </c>
      <c r="B1877" t="s">
        <v>8886</v>
      </c>
      <c r="C1877" t="s">
        <v>8887</v>
      </c>
      <c r="D1877" t="s">
        <v>8888</v>
      </c>
      <c r="E1877" s="2">
        <f t="shared" si="31"/>
        <v>71</v>
      </c>
      <c r="F1877" t="s">
        <v>13</v>
      </c>
      <c r="G1877" t="s">
        <v>8885</v>
      </c>
      <c r="I1877" t="s">
        <v>6008</v>
      </c>
      <c r="J1877" s="3"/>
    </row>
    <row r="1878" spans="1:10">
      <c r="A1878" t="s">
        <v>8889</v>
      </c>
      <c r="C1878" t="s">
        <v>8890</v>
      </c>
      <c r="D1878" t="s">
        <v>8891</v>
      </c>
      <c r="E1878" s="2">
        <f t="shared" si="31"/>
        <v>72.333333333333329</v>
      </c>
      <c r="F1878" t="s">
        <v>13</v>
      </c>
      <c r="G1878" t="s">
        <v>8889</v>
      </c>
      <c r="I1878" t="s">
        <v>65</v>
      </c>
      <c r="J1878" s="3"/>
    </row>
    <row r="1879" spans="1:10">
      <c r="A1879" t="s">
        <v>8892</v>
      </c>
      <c r="B1879" t="s">
        <v>8893</v>
      </c>
      <c r="C1879" t="s">
        <v>8894</v>
      </c>
      <c r="D1879" t="s">
        <v>8895</v>
      </c>
      <c r="E1879" s="2">
        <f t="shared" si="31"/>
        <v>1892</v>
      </c>
      <c r="F1879" t="s">
        <v>13</v>
      </c>
      <c r="G1879" t="s">
        <v>8892</v>
      </c>
      <c r="I1879" t="s">
        <v>8896</v>
      </c>
      <c r="J1879" s="3"/>
    </row>
    <row r="1880" spans="1:10">
      <c r="A1880" t="s">
        <v>8897</v>
      </c>
      <c r="B1880" t="s">
        <v>8898</v>
      </c>
      <c r="C1880" t="s">
        <v>8899</v>
      </c>
      <c r="D1880" t="s">
        <v>8900</v>
      </c>
      <c r="E1880" s="2">
        <f t="shared" si="31"/>
        <v>143</v>
      </c>
      <c r="F1880" t="s">
        <v>20</v>
      </c>
      <c r="G1880" t="s">
        <v>8897</v>
      </c>
      <c r="I1880" t="s">
        <v>65</v>
      </c>
      <c r="J1880" s="3"/>
    </row>
    <row r="1881" spans="1:10">
      <c r="A1881" t="s">
        <v>8901</v>
      </c>
      <c r="B1881" t="s">
        <v>8902</v>
      </c>
      <c r="C1881" t="s">
        <v>8903</v>
      </c>
      <c r="D1881" t="s">
        <v>8904</v>
      </c>
      <c r="E1881" s="2">
        <f t="shared" si="31"/>
        <v>358</v>
      </c>
      <c r="F1881" t="s">
        <v>13</v>
      </c>
      <c r="G1881" t="s">
        <v>8901</v>
      </c>
      <c r="I1881" t="s">
        <v>367</v>
      </c>
      <c r="J1881" s="3"/>
    </row>
    <row r="1882" spans="1:10">
      <c r="A1882" t="s">
        <v>8905</v>
      </c>
      <c r="B1882" t="s">
        <v>8906</v>
      </c>
      <c r="C1882" t="s">
        <v>8907</v>
      </c>
      <c r="D1882" t="s">
        <v>8908</v>
      </c>
      <c r="E1882" s="2">
        <f t="shared" si="31"/>
        <v>365</v>
      </c>
      <c r="F1882" t="s">
        <v>13</v>
      </c>
      <c r="G1882" t="s">
        <v>8909</v>
      </c>
      <c r="H1882" t="s">
        <v>2150</v>
      </c>
      <c r="I1882" t="s">
        <v>8910</v>
      </c>
      <c r="J1882" s="3"/>
    </row>
    <row r="1883" spans="1:10">
      <c r="A1883" t="s">
        <v>8911</v>
      </c>
      <c r="B1883" t="s">
        <v>8912</v>
      </c>
      <c r="C1883" t="s">
        <v>8913</v>
      </c>
      <c r="D1883" t="s">
        <v>8914</v>
      </c>
      <c r="E1883" s="2">
        <f t="shared" si="31"/>
        <v>326</v>
      </c>
      <c r="F1883" t="s">
        <v>20</v>
      </c>
      <c r="G1883" t="s">
        <v>8915</v>
      </c>
      <c r="H1883" t="s">
        <v>8916</v>
      </c>
      <c r="I1883" t="s">
        <v>4811</v>
      </c>
      <c r="J1883" s="3"/>
    </row>
    <row r="1884" spans="1:10">
      <c r="A1884" t="s">
        <v>8917</v>
      </c>
      <c r="B1884" t="s">
        <v>8918</v>
      </c>
      <c r="C1884" t="s">
        <v>8919</v>
      </c>
      <c r="D1884" t="s">
        <v>8920</v>
      </c>
      <c r="E1884" s="2">
        <f t="shared" si="31"/>
        <v>288</v>
      </c>
      <c r="F1884" t="s">
        <v>20</v>
      </c>
      <c r="G1884" t="s">
        <v>8917</v>
      </c>
      <c r="H1884" t="s">
        <v>8921</v>
      </c>
      <c r="I1884" t="s">
        <v>8922</v>
      </c>
      <c r="J1884" s="3"/>
    </row>
    <row r="1885" spans="1:10">
      <c r="A1885" t="s">
        <v>8923</v>
      </c>
      <c r="B1885" t="s">
        <v>8924</v>
      </c>
      <c r="C1885" t="s">
        <v>8925</v>
      </c>
      <c r="D1885" t="s">
        <v>8926</v>
      </c>
      <c r="E1885" s="2">
        <f t="shared" si="31"/>
        <v>229</v>
      </c>
      <c r="F1885" t="s">
        <v>20</v>
      </c>
      <c r="G1885" t="s">
        <v>8927</v>
      </c>
      <c r="H1885" t="s">
        <v>8928</v>
      </c>
      <c r="I1885" t="s">
        <v>8929</v>
      </c>
      <c r="J1885" s="3"/>
    </row>
    <row r="1886" spans="1:10">
      <c r="A1886" t="s">
        <v>8930</v>
      </c>
      <c r="B1886" t="s">
        <v>8931</v>
      </c>
      <c r="C1886" t="s">
        <v>8932</v>
      </c>
      <c r="D1886" t="s">
        <v>8933</v>
      </c>
      <c r="E1886" s="2">
        <f t="shared" si="31"/>
        <v>227</v>
      </c>
      <c r="F1886" t="s">
        <v>13</v>
      </c>
      <c r="G1886" t="s">
        <v>8930</v>
      </c>
      <c r="I1886" t="s">
        <v>7457</v>
      </c>
      <c r="J1886" s="3"/>
    </row>
    <row r="1887" spans="1:10">
      <c r="A1887" t="s">
        <v>8934</v>
      </c>
      <c r="B1887" t="s">
        <v>8935</v>
      </c>
      <c r="C1887" t="s">
        <v>8936</v>
      </c>
      <c r="D1887" t="s">
        <v>8937</v>
      </c>
      <c r="E1887" s="2">
        <f t="shared" si="31"/>
        <v>325</v>
      </c>
      <c r="F1887" t="s">
        <v>13</v>
      </c>
      <c r="G1887" t="s">
        <v>8934</v>
      </c>
      <c r="I1887" t="s">
        <v>5611</v>
      </c>
      <c r="J1887" s="3"/>
    </row>
    <row r="1888" spans="1:10">
      <c r="A1888" t="s">
        <v>8938</v>
      </c>
      <c r="B1888" t="s">
        <v>8939</v>
      </c>
      <c r="C1888" t="s">
        <v>8940</v>
      </c>
      <c r="D1888" t="s">
        <v>8941</v>
      </c>
      <c r="E1888" s="2">
        <f t="shared" si="31"/>
        <v>257</v>
      </c>
      <c r="F1888" t="s">
        <v>13</v>
      </c>
      <c r="G1888" t="s">
        <v>8938</v>
      </c>
      <c r="I1888" t="s">
        <v>5525</v>
      </c>
      <c r="J1888" s="3"/>
    </row>
    <row r="1889" spans="1:10">
      <c r="A1889" t="s">
        <v>8942</v>
      </c>
      <c r="B1889" t="s">
        <v>8943</v>
      </c>
      <c r="C1889" t="s">
        <v>8944</v>
      </c>
      <c r="D1889" t="s">
        <v>8945</v>
      </c>
      <c r="E1889" s="2">
        <f t="shared" si="31"/>
        <v>257</v>
      </c>
      <c r="F1889" t="s">
        <v>13</v>
      </c>
      <c r="G1889" t="s">
        <v>8942</v>
      </c>
      <c r="I1889" t="s">
        <v>2262</v>
      </c>
      <c r="J1889" s="3"/>
    </row>
    <row r="1890" spans="1:10">
      <c r="A1890" t="s">
        <v>8946</v>
      </c>
      <c r="B1890" t="s">
        <v>8947</v>
      </c>
      <c r="C1890" t="s">
        <v>8948</v>
      </c>
      <c r="D1890" t="s">
        <v>8949</v>
      </c>
      <c r="E1890" s="2">
        <f t="shared" si="31"/>
        <v>153</v>
      </c>
      <c r="F1890" t="s">
        <v>13</v>
      </c>
      <c r="G1890" t="s">
        <v>8946</v>
      </c>
      <c r="I1890" t="s">
        <v>65</v>
      </c>
      <c r="J1890" s="3"/>
    </row>
    <row r="1891" spans="1:10">
      <c r="A1891" t="s">
        <v>8950</v>
      </c>
      <c r="B1891" t="s">
        <v>8951</v>
      </c>
      <c r="C1891" t="s">
        <v>8952</v>
      </c>
      <c r="D1891" t="s">
        <v>8953</v>
      </c>
      <c r="E1891" s="2">
        <f t="shared" si="31"/>
        <v>196</v>
      </c>
      <c r="F1891" t="s">
        <v>13</v>
      </c>
      <c r="G1891" t="s">
        <v>8950</v>
      </c>
      <c r="I1891" t="s">
        <v>2257</v>
      </c>
      <c r="J1891" s="3"/>
    </row>
    <row r="1892" spans="1:10">
      <c r="A1892" t="s">
        <v>8954</v>
      </c>
      <c r="B1892" t="s">
        <v>8955</v>
      </c>
      <c r="C1892" t="s">
        <v>8956</v>
      </c>
      <c r="D1892" t="s">
        <v>8957</v>
      </c>
      <c r="E1892" s="2">
        <f t="shared" si="31"/>
        <v>154</v>
      </c>
      <c r="F1892" t="s">
        <v>13</v>
      </c>
      <c r="G1892" t="s">
        <v>8954</v>
      </c>
      <c r="I1892" t="s">
        <v>2257</v>
      </c>
      <c r="J1892" s="3"/>
    </row>
    <row r="1893" spans="1:10">
      <c r="A1893" t="s">
        <v>8958</v>
      </c>
      <c r="B1893" t="s">
        <v>8959</v>
      </c>
      <c r="C1893" t="s">
        <v>8960</v>
      </c>
      <c r="D1893" t="s">
        <v>8961</v>
      </c>
      <c r="E1893" s="2">
        <f t="shared" si="31"/>
        <v>178</v>
      </c>
      <c r="F1893" t="s">
        <v>20</v>
      </c>
      <c r="G1893" t="s">
        <v>8958</v>
      </c>
      <c r="I1893" t="s">
        <v>2449</v>
      </c>
      <c r="J1893" s="3"/>
    </row>
    <row r="1894" spans="1:10">
      <c r="A1894" t="s">
        <v>8962</v>
      </c>
      <c r="B1894" t="s">
        <v>8963</v>
      </c>
      <c r="C1894" t="s">
        <v>8964</v>
      </c>
      <c r="D1894" t="s">
        <v>8965</v>
      </c>
      <c r="E1894" s="2">
        <f t="shared" si="31"/>
        <v>428</v>
      </c>
      <c r="F1894" t="s">
        <v>20</v>
      </c>
      <c r="G1894" t="s">
        <v>8962</v>
      </c>
      <c r="I1894" t="s">
        <v>8966</v>
      </c>
      <c r="J1894" s="3"/>
    </row>
    <row r="1895" spans="1:10">
      <c r="A1895" t="s">
        <v>8967</v>
      </c>
      <c r="B1895" t="s">
        <v>8968</v>
      </c>
      <c r="C1895" t="s">
        <v>8969</v>
      </c>
      <c r="D1895" t="s">
        <v>8970</v>
      </c>
      <c r="E1895" s="2">
        <f t="shared" si="31"/>
        <v>158</v>
      </c>
      <c r="F1895" t="s">
        <v>13</v>
      </c>
      <c r="G1895" t="s">
        <v>8967</v>
      </c>
      <c r="I1895" t="s">
        <v>6167</v>
      </c>
      <c r="J1895" s="3"/>
    </row>
    <row r="1896" spans="1:10">
      <c r="A1896" t="s">
        <v>8971</v>
      </c>
      <c r="B1896" t="s">
        <v>8972</v>
      </c>
      <c r="C1896" t="s">
        <v>8973</v>
      </c>
      <c r="D1896" t="s">
        <v>8974</v>
      </c>
      <c r="E1896" s="2">
        <f t="shared" ref="E1896:E1959" si="32">((D1896-C1896)+1)/3-1</f>
        <v>164</v>
      </c>
      <c r="F1896" t="s">
        <v>20</v>
      </c>
      <c r="G1896" t="s">
        <v>8971</v>
      </c>
      <c r="I1896" t="s">
        <v>390</v>
      </c>
      <c r="J1896" s="3"/>
    </row>
    <row r="1897" spans="1:10">
      <c r="A1897" t="s">
        <v>8975</v>
      </c>
      <c r="B1897" t="s">
        <v>8976</v>
      </c>
      <c r="C1897" t="s">
        <v>8977</v>
      </c>
      <c r="D1897" t="s">
        <v>8978</v>
      </c>
      <c r="E1897" s="2">
        <f t="shared" si="32"/>
        <v>264</v>
      </c>
      <c r="F1897" t="s">
        <v>20</v>
      </c>
      <c r="G1897" t="s">
        <v>8975</v>
      </c>
      <c r="H1897" t="s">
        <v>8979</v>
      </c>
      <c r="I1897" t="s">
        <v>8980</v>
      </c>
      <c r="J1897" s="3"/>
    </row>
    <row r="1898" spans="1:10">
      <c r="A1898" t="s">
        <v>8981</v>
      </c>
      <c r="B1898" t="s">
        <v>8982</v>
      </c>
      <c r="C1898" t="s">
        <v>8983</v>
      </c>
      <c r="D1898" t="s">
        <v>8984</v>
      </c>
      <c r="E1898" s="2">
        <f t="shared" si="32"/>
        <v>109</v>
      </c>
      <c r="F1898" t="s">
        <v>20</v>
      </c>
      <c r="G1898" t="s">
        <v>8981</v>
      </c>
      <c r="I1898" t="s">
        <v>8985</v>
      </c>
      <c r="J1898" s="3"/>
    </row>
    <row r="1899" spans="1:10">
      <c r="A1899" t="s">
        <v>8986</v>
      </c>
      <c r="B1899" t="s">
        <v>8987</v>
      </c>
      <c r="C1899" t="s">
        <v>8988</v>
      </c>
      <c r="D1899" t="s">
        <v>8989</v>
      </c>
      <c r="E1899" s="2">
        <f t="shared" si="32"/>
        <v>182</v>
      </c>
      <c r="F1899" t="s">
        <v>20</v>
      </c>
      <c r="G1899" t="s">
        <v>8986</v>
      </c>
      <c r="I1899" t="s">
        <v>283</v>
      </c>
      <c r="J1899" s="3"/>
    </row>
    <row r="1900" spans="1:10">
      <c r="A1900" t="s">
        <v>8990</v>
      </c>
      <c r="B1900" t="s">
        <v>8991</v>
      </c>
      <c r="C1900" t="s">
        <v>8992</v>
      </c>
      <c r="D1900" t="s">
        <v>8993</v>
      </c>
      <c r="E1900" s="2">
        <f t="shared" si="32"/>
        <v>235</v>
      </c>
      <c r="F1900" t="s">
        <v>20</v>
      </c>
      <c r="G1900" t="s">
        <v>8990</v>
      </c>
      <c r="I1900" t="s">
        <v>8994</v>
      </c>
      <c r="J1900" s="3"/>
    </row>
    <row r="1901" spans="1:10">
      <c r="A1901" t="s">
        <v>8995</v>
      </c>
      <c r="B1901" t="s">
        <v>8996</v>
      </c>
      <c r="C1901" t="s">
        <v>8997</v>
      </c>
      <c r="D1901" t="s">
        <v>8998</v>
      </c>
      <c r="E1901" s="2">
        <f t="shared" si="32"/>
        <v>475</v>
      </c>
      <c r="F1901" t="s">
        <v>13</v>
      </c>
      <c r="G1901" t="s">
        <v>8995</v>
      </c>
      <c r="I1901" t="s">
        <v>8999</v>
      </c>
      <c r="J1901" s="3"/>
    </row>
    <row r="1902" spans="1:10">
      <c r="A1902" t="s">
        <v>9000</v>
      </c>
      <c r="B1902" t="s">
        <v>9001</v>
      </c>
      <c r="C1902" t="s">
        <v>9002</v>
      </c>
      <c r="D1902" t="s">
        <v>9003</v>
      </c>
      <c r="E1902" s="2">
        <f t="shared" si="32"/>
        <v>713</v>
      </c>
      <c r="F1902" t="s">
        <v>20</v>
      </c>
      <c r="G1902" t="s">
        <v>9000</v>
      </c>
      <c r="I1902" t="s">
        <v>9004</v>
      </c>
      <c r="J1902" s="3"/>
    </row>
    <row r="1903" spans="1:10">
      <c r="A1903" t="s">
        <v>9005</v>
      </c>
      <c r="B1903" t="s">
        <v>9006</v>
      </c>
      <c r="C1903" t="s">
        <v>9007</v>
      </c>
      <c r="D1903" t="s">
        <v>9008</v>
      </c>
      <c r="E1903" s="2">
        <f t="shared" si="32"/>
        <v>288</v>
      </c>
      <c r="F1903" t="s">
        <v>13</v>
      </c>
      <c r="G1903" t="s">
        <v>9005</v>
      </c>
      <c r="I1903" t="s">
        <v>9009</v>
      </c>
      <c r="J1903" s="3"/>
    </row>
    <row r="1904" spans="1:10">
      <c r="A1904" t="s">
        <v>9010</v>
      </c>
      <c r="B1904" t="s">
        <v>9011</v>
      </c>
      <c r="C1904" t="s">
        <v>9012</v>
      </c>
      <c r="D1904" t="s">
        <v>9013</v>
      </c>
      <c r="E1904" s="2">
        <f t="shared" si="32"/>
        <v>124</v>
      </c>
      <c r="F1904" t="s">
        <v>13</v>
      </c>
      <c r="G1904" t="s">
        <v>9010</v>
      </c>
      <c r="I1904" t="s">
        <v>9014</v>
      </c>
      <c r="J1904" s="3"/>
    </row>
    <row r="1905" spans="1:10">
      <c r="A1905" t="s">
        <v>9015</v>
      </c>
      <c r="B1905" t="s">
        <v>9016</v>
      </c>
      <c r="C1905" t="s">
        <v>9017</v>
      </c>
      <c r="D1905" t="s">
        <v>9018</v>
      </c>
      <c r="E1905" s="2">
        <f t="shared" si="32"/>
        <v>630</v>
      </c>
      <c r="F1905" t="s">
        <v>20</v>
      </c>
      <c r="G1905" t="s">
        <v>9015</v>
      </c>
      <c r="I1905" t="s">
        <v>3506</v>
      </c>
      <c r="J1905" s="3"/>
    </row>
    <row r="1906" spans="1:10">
      <c r="A1906" t="s">
        <v>9019</v>
      </c>
      <c r="B1906" t="s">
        <v>9020</v>
      </c>
      <c r="C1906" t="s">
        <v>9021</v>
      </c>
      <c r="D1906" t="s">
        <v>9022</v>
      </c>
      <c r="E1906" s="2">
        <f t="shared" si="32"/>
        <v>747</v>
      </c>
      <c r="F1906" t="s">
        <v>13</v>
      </c>
      <c r="G1906" t="s">
        <v>9019</v>
      </c>
      <c r="H1906" t="s">
        <v>9023</v>
      </c>
      <c r="I1906" t="s">
        <v>9024</v>
      </c>
      <c r="J1906" s="3"/>
    </row>
    <row r="1907" spans="1:10">
      <c r="A1907" t="s">
        <v>9025</v>
      </c>
      <c r="B1907" t="s">
        <v>9026</v>
      </c>
      <c r="C1907" t="s">
        <v>9027</v>
      </c>
      <c r="D1907" t="s">
        <v>9028</v>
      </c>
      <c r="E1907" s="2">
        <f t="shared" si="32"/>
        <v>381</v>
      </c>
      <c r="F1907" t="s">
        <v>13</v>
      </c>
      <c r="G1907" t="s">
        <v>9029</v>
      </c>
      <c r="I1907" t="s">
        <v>9030</v>
      </c>
      <c r="J1907" s="3"/>
    </row>
    <row r="1908" spans="1:10">
      <c r="A1908" t="s">
        <v>9031</v>
      </c>
      <c r="B1908" t="s">
        <v>9032</v>
      </c>
      <c r="C1908" t="s">
        <v>9033</v>
      </c>
      <c r="D1908" t="s">
        <v>9034</v>
      </c>
      <c r="E1908" s="2">
        <f t="shared" si="32"/>
        <v>447</v>
      </c>
      <c r="F1908" t="s">
        <v>13</v>
      </c>
      <c r="G1908" t="s">
        <v>9031</v>
      </c>
      <c r="I1908" t="s">
        <v>9035</v>
      </c>
      <c r="J1908" s="3"/>
    </row>
    <row r="1909" spans="1:10">
      <c r="A1909" t="s">
        <v>9036</v>
      </c>
      <c r="B1909" t="s">
        <v>9037</v>
      </c>
      <c r="C1909" t="s">
        <v>9038</v>
      </c>
      <c r="D1909" t="s">
        <v>9039</v>
      </c>
      <c r="E1909" s="2">
        <f t="shared" si="32"/>
        <v>153</v>
      </c>
      <c r="F1909" t="s">
        <v>20</v>
      </c>
      <c r="G1909" t="s">
        <v>9036</v>
      </c>
      <c r="H1909" t="s">
        <v>3898</v>
      </c>
      <c r="I1909" t="s">
        <v>2449</v>
      </c>
      <c r="J1909" s="3"/>
    </row>
    <row r="1910" spans="1:10">
      <c r="A1910" t="s">
        <v>9040</v>
      </c>
      <c r="B1910" t="s">
        <v>9041</v>
      </c>
      <c r="C1910" t="s">
        <v>9042</v>
      </c>
      <c r="D1910" t="s">
        <v>9043</v>
      </c>
      <c r="E1910" s="2">
        <f t="shared" si="32"/>
        <v>254</v>
      </c>
      <c r="F1910" t="s">
        <v>13</v>
      </c>
      <c r="G1910" t="s">
        <v>9040</v>
      </c>
      <c r="I1910" t="s">
        <v>9044</v>
      </c>
      <c r="J1910" s="3"/>
    </row>
    <row r="1911" spans="1:10">
      <c r="A1911" t="s">
        <v>9045</v>
      </c>
      <c r="B1911" t="s">
        <v>9046</v>
      </c>
      <c r="C1911" t="s">
        <v>9047</v>
      </c>
      <c r="D1911" t="s">
        <v>9048</v>
      </c>
      <c r="E1911" s="2">
        <f t="shared" si="32"/>
        <v>408</v>
      </c>
      <c r="F1911" t="s">
        <v>13</v>
      </c>
      <c r="G1911" t="s">
        <v>9045</v>
      </c>
      <c r="I1911" t="s">
        <v>9049</v>
      </c>
      <c r="J1911" s="3"/>
    </row>
    <row r="1912" spans="1:10">
      <c r="A1912" t="s">
        <v>9050</v>
      </c>
      <c r="B1912" t="s">
        <v>9051</v>
      </c>
      <c r="C1912" t="s">
        <v>9052</v>
      </c>
      <c r="D1912" t="s">
        <v>9053</v>
      </c>
      <c r="E1912" s="2">
        <f t="shared" si="32"/>
        <v>286</v>
      </c>
      <c r="F1912" t="s">
        <v>13</v>
      </c>
      <c r="G1912" t="s">
        <v>9050</v>
      </c>
      <c r="I1912" t="s">
        <v>3568</v>
      </c>
      <c r="J1912" s="3"/>
    </row>
    <row r="1913" spans="1:10">
      <c r="A1913" t="s">
        <v>9054</v>
      </c>
      <c r="B1913" t="s">
        <v>9055</v>
      </c>
      <c r="C1913" t="s">
        <v>9056</v>
      </c>
      <c r="D1913" t="s">
        <v>9057</v>
      </c>
      <c r="E1913" s="2">
        <f t="shared" si="32"/>
        <v>308</v>
      </c>
      <c r="F1913" t="s">
        <v>20</v>
      </c>
      <c r="G1913" t="s">
        <v>9054</v>
      </c>
      <c r="I1913" t="s">
        <v>9058</v>
      </c>
      <c r="J1913" s="3"/>
    </row>
    <row r="1914" spans="1:10">
      <c r="A1914" t="s">
        <v>9059</v>
      </c>
      <c r="B1914" t="s">
        <v>9060</v>
      </c>
      <c r="C1914" t="s">
        <v>9061</v>
      </c>
      <c r="D1914" t="s">
        <v>9062</v>
      </c>
      <c r="E1914" s="2">
        <f t="shared" si="32"/>
        <v>273</v>
      </c>
      <c r="F1914" t="s">
        <v>13</v>
      </c>
      <c r="G1914" t="s">
        <v>9059</v>
      </c>
      <c r="I1914" t="s">
        <v>796</v>
      </c>
      <c r="J1914" s="3"/>
    </row>
    <row r="1915" spans="1:10">
      <c r="A1915" t="s">
        <v>9063</v>
      </c>
      <c r="B1915" t="s">
        <v>9064</v>
      </c>
      <c r="C1915" t="s">
        <v>9065</v>
      </c>
      <c r="D1915" t="s">
        <v>9066</v>
      </c>
      <c r="E1915" s="2">
        <f t="shared" si="32"/>
        <v>331</v>
      </c>
      <c r="F1915" t="s">
        <v>13</v>
      </c>
      <c r="G1915" t="s">
        <v>9063</v>
      </c>
      <c r="I1915" t="s">
        <v>9067</v>
      </c>
      <c r="J1915" s="3"/>
    </row>
    <row r="1916" spans="1:10">
      <c r="A1916" t="s">
        <v>9068</v>
      </c>
      <c r="B1916" t="s">
        <v>9069</v>
      </c>
      <c r="C1916" t="s">
        <v>9070</v>
      </c>
      <c r="D1916" t="s">
        <v>9071</v>
      </c>
      <c r="E1916" s="2">
        <f t="shared" si="32"/>
        <v>146</v>
      </c>
      <c r="F1916" t="s">
        <v>20</v>
      </c>
      <c r="G1916" t="s">
        <v>9068</v>
      </c>
      <c r="I1916" t="s">
        <v>9072</v>
      </c>
      <c r="J1916" s="3"/>
    </row>
    <row r="1917" spans="1:10">
      <c r="A1917" t="s">
        <v>9073</v>
      </c>
      <c r="B1917" t="s">
        <v>9074</v>
      </c>
      <c r="C1917" t="s">
        <v>9075</v>
      </c>
      <c r="D1917" t="s">
        <v>9076</v>
      </c>
      <c r="E1917" s="2">
        <f t="shared" si="32"/>
        <v>326</v>
      </c>
      <c r="F1917" t="s">
        <v>13</v>
      </c>
      <c r="G1917" t="s">
        <v>8915</v>
      </c>
      <c r="H1917" t="s">
        <v>8916</v>
      </c>
      <c r="I1917" t="s">
        <v>4811</v>
      </c>
      <c r="J1917" s="3"/>
    </row>
    <row r="1918" spans="1:10">
      <c r="A1918" t="s">
        <v>9077</v>
      </c>
      <c r="B1918" t="s">
        <v>9078</v>
      </c>
      <c r="C1918" t="s">
        <v>9079</v>
      </c>
      <c r="D1918" t="s">
        <v>9080</v>
      </c>
      <c r="E1918" s="2">
        <f t="shared" si="32"/>
        <v>217</v>
      </c>
      <c r="F1918" t="s">
        <v>20</v>
      </c>
      <c r="G1918" t="s">
        <v>9077</v>
      </c>
      <c r="I1918" t="s">
        <v>9081</v>
      </c>
      <c r="J1918" s="3"/>
    </row>
    <row r="1919" spans="1:10">
      <c r="A1919" t="s">
        <v>9082</v>
      </c>
      <c r="B1919" t="s">
        <v>9083</v>
      </c>
      <c r="C1919" t="s">
        <v>9084</v>
      </c>
      <c r="D1919" t="s">
        <v>9085</v>
      </c>
      <c r="E1919" s="2">
        <f t="shared" si="32"/>
        <v>166</v>
      </c>
      <c r="F1919" t="s">
        <v>13</v>
      </c>
      <c r="G1919" t="s">
        <v>9082</v>
      </c>
      <c r="I1919" t="s">
        <v>7425</v>
      </c>
      <c r="J1919" s="3"/>
    </row>
    <row r="1920" spans="1:10">
      <c r="A1920" t="s">
        <v>9086</v>
      </c>
      <c r="B1920" t="s">
        <v>9087</v>
      </c>
      <c r="C1920" t="s">
        <v>9088</v>
      </c>
      <c r="D1920" t="s">
        <v>9089</v>
      </c>
      <c r="E1920" s="2">
        <f t="shared" si="32"/>
        <v>83</v>
      </c>
      <c r="F1920" t="s">
        <v>13</v>
      </c>
      <c r="G1920" t="s">
        <v>9086</v>
      </c>
      <c r="I1920" t="s">
        <v>9090</v>
      </c>
      <c r="J1920" s="3"/>
    </row>
    <row r="1921" spans="1:10">
      <c r="A1921" t="s">
        <v>9091</v>
      </c>
      <c r="B1921" t="s">
        <v>9092</v>
      </c>
      <c r="C1921" t="s">
        <v>9093</v>
      </c>
      <c r="D1921" t="s">
        <v>9094</v>
      </c>
      <c r="E1921" s="2">
        <f t="shared" si="32"/>
        <v>620</v>
      </c>
      <c r="F1921" t="s">
        <v>13</v>
      </c>
      <c r="G1921" t="s">
        <v>9091</v>
      </c>
      <c r="I1921" t="s">
        <v>9095</v>
      </c>
      <c r="J1921" s="3"/>
    </row>
    <row r="1922" spans="1:10">
      <c r="A1922" t="s">
        <v>9096</v>
      </c>
      <c r="B1922" t="s">
        <v>9097</v>
      </c>
      <c r="C1922" t="s">
        <v>9098</v>
      </c>
      <c r="D1922" t="s">
        <v>9099</v>
      </c>
      <c r="E1922" s="2">
        <f t="shared" si="32"/>
        <v>411</v>
      </c>
      <c r="F1922" t="s">
        <v>13</v>
      </c>
      <c r="G1922" t="s">
        <v>9096</v>
      </c>
      <c r="I1922" t="s">
        <v>9100</v>
      </c>
      <c r="J1922" s="3"/>
    </row>
    <row r="1923" spans="1:10">
      <c r="A1923" t="s">
        <v>9101</v>
      </c>
      <c r="B1923" t="s">
        <v>9102</v>
      </c>
      <c r="C1923" t="s">
        <v>9103</v>
      </c>
      <c r="D1923" t="s">
        <v>9104</v>
      </c>
      <c r="E1923" s="2">
        <f t="shared" si="32"/>
        <v>449</v>
      </c>
      <c r="F1923" t="s">
        <v>20</v>
      </c>
      <c r="G1923" t="s">
        <v>9101</v>
      </c>
      <c r="I1923" t="s">
        <v>579</v>
      </c>
      <c r="J1923" s="3"/>
    </row>
    <row r="1924" spans="1:10">
      <c r="A1924" t="s">
        <v>9105</v>
      </c>
      <c r="B1924" t="s">
        <v>9106</v>
      </c>
      <c r="C1924" t="s">
        <v>9107</v>
      </c>
      <c r="D1924" t="s">
        <v>9108</v>
      </c>
      <c r="E1924" s="2">
        <f t="shared" si="32"/>
        <v>388</v>
      </c>
      <c r="F1924" t="s">
        <v>20</v>
      </c>
      <c r="G1924" t="s">
        <v>9105</v>
      </c>
      <c r="I1924" t="s">
        <v>9109</v>
      </c>
      <c r="J1924" s="3"/>
    </row>
    <row r="1925" spans="1:10">
      <c r="A1925" t="s">
        <v>9110</v>
      </c>
      <c r="B1925" t="s">
        <v>9111</v>
      </c>
      <c r="C1925" t="s">
        <v>9112</v>
      </c>
      <c r="D1925" t="s">
        <v>9113</v>
      </c>
      <c r="E1925" s="2">
        <f t="shared" si="32"/>
        <v>496</v>
      </c>
      <c r="F1925" t="s">
        <v>20</v>
      </c>
      <c r="G1925" t="s">
        <v>9110</v>
      </c>
      <c r="I1925" t="s">
        <v>207</v>
      </c>
      <c r="J1925" s="3"/>
    </row>
    <row r="1926" spans="1:10">
      <c r="A1926" t="s">
        <v>9114</v>
      </c>
      <c r="B1926" t="s">
        <v>9115</v>
      </c>
      <c r="C1926" t="s">
        <v>9116</v>
      </c>
      <c r="D1926" t="s">
        <v>9117</v>
      </c>
      <c r="E1926" s="2">
        <f t="shared" si="32"/>
        <v>1105</v>
      </c>
      <c r="F1926" t="s">
        <v>20</v>
      </c>
      <c r="G1926" t="s">
        <v>9114</v>
      </c>
      <c r="I1926" t="s">
        <v>134</v>
      </c>
      <c r="J1926" s="3"/>
    </row>
    <row r="1927" spans="1:10">
      <c r="A1927" t="s">
        <v>9118</v>
      </c>
      <c r="B1927" t="s">
        <v>9119</v>
      </c>
      <c r="C1927" t="s">
        <v>9120</v>
      </c>
      <c r="D1927" t="s">
        <v>9121</v>
      </c>
      <c r="E1927" s="2">
        <f t="shared" si="32"/>
        <v>383</v>
      </c>
      <c r="F1927" t="s">
        <v>20</v>
      </c>
      <c r="G1927" t="s">
        <v>9118</v>
      </c>
      <c r="I1927" t="s">
        <v>153</v>
      </c>
      <c r="J1927" s="3"/>
    </row>
    <row r="1928" spans="1:10">
      <c r="A1928" t="s">
        <v>9122</v>
      </c>
      <c r="B1928" t="s">
        <v>9123</v>
      </c>
      <c r="C1928" t="s">
        <v>9124</v>
      </c>
      <c r="D1928" t="s">
        <v>9125</v>
      </c>
      <c r="E1928" s="2">
        <f t="shared" si="32"/>
        <v>194</v>
      </c>
      <c r="F1928" t="s">
        <v>20</v>
      </c>
      <c r="G1928" t="s">
        <v>9122</v>
      </c>
      <c r="I1928" t="s">
        <v>283</v>
      </c>
      <c r="J1928" s="3"/>
    </row>
    <row r="1929" spans="1:10">
      <c r="A1929" t="s">
        <v>9126</v>
      </c>
      <c r="B1929" t="s">
        <v>9127</v>
      </c>
      <c r="C1929" t="s">
        <v>9128</v>
      </c>
      <c r="D1929" t="s">
        <v>9129</v>
      </c>
      <c r="E1929" s="2">
        <f t="shared" si="32"/>
        <v>554</v>
      </c>
      <c r="F1929" t="s">
        <v>20</v>
      </c>
      <c r="G1929" t="s">
        <v>9126</v>
      </c>
      <c r="I1929" t="s">
        <v>181</v>
      </c>
      <c r="J1929" s="3"/>
    </row>
    <row r="1930" spans="1:10">
      <c r="A1930" t="s">
        <v>9130</v>
      </c>
      <c r="B1930" t="s">
        <v>9131</v>
      </c>
      <c r="C1930" t="s">
        <v>9132</v>
      </c>
      <c r="D1930" t="s">
        <v>9133</v>
      </c>
      <c r="E1930" s="2">
        <f t="shared" si="32"/>
        <v>404</v>
      </c>
      <c r="F1930" t="s">
        <v>20</v>
      </c>
      <c r="G1930" t="s">
        <v>9130</v>
      </c>
      <c r="I1930" t="s">
        <v>5113</v>
      </c>
      <c r="J1930" s="3"/>
    </row>
    <row r="1931" spans="1:10">
      <c r="A1931" t="s">
        <v>9134</v>
      </c>
      <c r="B1931" t="s">
        <v>9135</v>
      </c>
      <c r="C1931" t="s">
        <v>9136</v>
      </c>
      <c r="D1931" t="s">
        <v>9137</v>
      </c>
      <c r="E1931" s="2">
        <f t="shared" si="32"/>
        <v>539</v>
      </c>
      <c r="F1931" t="s">
        <v>20</v>
      </c>
      <c r="G1931" t="s">
        <v>9134</v>
      </c>
      <c r="I1931" t="s">
        <v>780</v>
      </c>
      <c r="J1931" s="3"/>
    </row>
    <row r="1932" spans="1:10">
      <c r="A1932" t="s">
        <v>9138</v>
      </c>
      <c r="B1932" t="s">
        <v>9139</v>
      </c>
      <c r="C1932" t="s">
        <v>9140</v>
      </c>
      <c r="D1932" t="s">
        <v>9141</v>
      </c>
      <c r="E1932" s="2">
        <f t="shared" si="32"/>
        <v>285</v>
      </c>
      <c r="F1932" t="s">
        <v>13</v>
      </c>
      <c r="G1932" t="s">
        <v>9138</v>
      </c>
      <c r="I1932" t="s">
        <v>9142</v>
      </c>
      <c r="J1932" s="3"/>
    </row>
    <row r="1933" spans="1:10">
      <c r="A1933" t="s">
        <v>9143</v>
      </c>
      <c r="B1933" t="s">
        <v>9144</v>
      </c>
      <c r="C1933" t="s">
        <v>9145</v>
      </c>
      <c r="D1933" t="s">
        <v>9146</v>
      </c>
      <c r="E1933" s="2">
        <f t="shared" si="32"/>
        <v>333</v>
      </c>
      <c r="F1933" t="s">
        <v>13</v>
      </c>
      <c r="G1933" t="s">
        <v>9143</v>
      </c>
      <c r="I1933" t="s">
        <v>65</v>
      </c>
      <c r="J1933" s="3"/>
    </row>
    <row r="1934" spans="1:10">
      <c r="A1934" t="s">
        <v>9147</v>
      </c>
      <c r="B1934" t="s">
        <v>9148</v>
      </c>
      <c r="C1934" t="s">
        <v>9149</v>
      </c>
      <c r="D1934" t="s">
        <v>9150</v>
      </c>
      <c r="E1934" s="2">
        <f t="shared" si="32"/>
        <v>234</v>
      </c>
      <c r="F1934" t="s">
        <v>13</v>
      </c>
      <c r="G1934" t="s">
        <v>9147</v>
      </c>
      <c r="I1934" t="s">
        <v>9151</v>
      </c>
      <c r="J1934" s="3"/>
    </row>
    <row r="1935" spans="1:10">
      <c r="A1935" t="s">
        <v>9152</v>
      </c>
      <c r="B1935" t="s">
        <v>9153</v>
      </c>
      <c r="C1935" t="s">
        <v>9154</v>
      </c>
      <c r="D1935" t="s">
        <v>9155</v>
      </c>
      <c r="E1935" s="2">
        <f t="shared" si="32"/>
        <v>329</v>
      </c>
      <c r="F1935" t="s">
        <v>20</v>
      </c>
      <c r="G1935" t="s">
        <v>9152</v>
      </c>
      <c r="I1935" t="s">
        <v>65</v>
      </c>
      <c r="J1935" s="3"/>
    </row>
    <row r="1936" spans="1:10">
      <c r="A1936" t="s">
        <v>9156</v>
      </c>
      <c r="B1936" t="s">
        <v>9157</v>
      </c>
      <c r="C1936" t="s">
        <v>9158</v>
      </c>
      <c r="D1936" t="s">
        <v>9159</v>
      </c>
      <c r="E1936" s="2">
        <f t="shared" si="32"/>
        <v>284</v>
      </c>
      <c r="F1936" t="s">
        <v>20</v>
      </c>
      <c r="G1936" t="s">
        <v>9160</v>
      </c>
      <c r="H1936" t="s">
        <v>9161</v>
      </c>
      <c r="I1936" t="s">
        <v>9162</v>
      </c>
      <c r="J1936" s="3"/>
    </row>
    <row r="1937" spans="1:10">
      <c r="A1937" t="s">
        <v>9163</v>
      </c>
      <c r="B1937" t="s">
        <v>9164</v>
      </c>
      <c r="C1937" t="s">
        <v>9165</v>
      </c>
      <c r="D1937" t="s">
        <v>9166</v>
      </c>
      <c r="E1937" s="2">
        <f t="shared" si="32"/>
        <v>733</v>
      </c>
      <c r="F1937" t="s">
        <v>20</v>
      </c>
      <c r="G1937" t="s">
        <v>9163</v>
      </c>
      <c r="I1937" t="s">
        <v>5059</v>
      </c>
      <c r="J1937" s="3"/>
    </row>
    <row r="1938" spans="1:10">
      <c r="A1938" t="s">
        <v>9167</v>
      </c>
      <c r="C1938" t="s">
        <v>9168</v>
      </c>
      <c r="D1938" t="s">
        <v>9169</v>
      </c>
      <c r="E1938" s="2">
        <f t="shared" si="32"/>
        <v>308</v>
      </c>
      <c r="F1938" t="s">
        <v>13</v>
      </c>
      <c r="G1938" t="s">
        <v>9167</v>
      </c>
      <c r="I1938" t="s">
        <v>9170</v>
      </c>
      <c r="J1938" s="3"/>
    </row>
    <row r="1939" spans="1:10">
      <c r="A1939" t="s">
        <v>9171</v>
      </c>
      <c r="B1939" t="s">
        <v>9172</v>
      </c>
      <c r="C1939" t="s">
        <v>9173</v>
      </c>
      <c r="D1939" t="s">
        <v>9174</v>
      </c>
      <c r="E1939" s="2">
        <f t="shared" si="32"/>
        <v>395</v>
      </c>
      <c r="F1939" t="s">
        <v>13</v>
      </c>
      <c r="G1939" t="s">
        <v>9171</v>
      </c>
      <c r="I1939" t="s">
        <v>9175</v>
      </c>
      <c r="J1939" s="3"/>
    </row>
    <row r="1940" spans="1:10">
      <c r="A1940" t="s">
        <v>9176</v>
      </c>
      <c r="B1940" t="s">
        <v>9177</v>
      </c>
      <c r="C1940" t="s">
        <v>9178</v>
      </c>
      <c r="D1940" t="s">
        <v>9179</v>
      </c>
      <c r="E1940" s="2">
        <f t="shared" si="32"/>
        <v>277</v>
      </c>
      <c r="F1940" t="s">
        <v>20</v>
      </c>
      <c r="G1940" t="s">
        <v>9176</v>
      </c>
      <c r="I1940" t="s">
        <v>1503</v>
      </c>
      <c r="J1940" s="3"/>
    </row>
    <row r="1941" spans="1:10">
      <c r="A1941" t="s">
        <v>9180</v>
      </c>
      <c r="B1941" t="s">
        <v>9181</v>
      </c>
      <c r="C1941" t="s">
        <v>9182</v>
      </c>
      <c r="D1941" t="s">
        <v>9183</v>
      </c>
      <c r="E1941" s="2">
        <f t="shared" si="32"/>
        <v>204</v>
      </c>
      <c r="F1941" t="s">
        <v>20</v>
      </c>
      <c r="G1941" t="s">
        <v>9180</v>
      </c>
      <c r="H1941" t="s">
        <v>305</v>
      </c>
      <c r="I1941" t="s">
        <v>306</v>
      </c>
      <c r="J1941" s="3"/>
    </row>
    <row r="1942" spans="1:10">
      <c r="A1942" t="s">
        <v>9184</v>
      </c>
      <c r="B1942" t="s">
        <v>9185</v>
      </c>
      <c r="C1942" t="s">
        <v>9186</v>
      </c>
      <c r="D1942" t="s">
        <v>9187</v>
      </c>
      <c r="E1942" s="2">
        <f t="shared" si="32"/>
        <v>666</v>
      </c>
      <c r="F1942" t="s">
        <v>20</v>
      </c>
      <c r="G1942" t="s">
        <v>9184</v>
      </c>
      <c r="I1942" t="s">
        <v>2303</v>
      </c>
      <c r="J1942" s="3"/>
    </row>
    <row r="1943" spans="1:10">
      <c r="A1943" t="s">
        <v>9188</v>
      </c>
      <c r="B1943" t="s">
        <v>9189</v>
      </c>
      <c r="C1943" t="s">
        <v>9190</v>
      </c>
      <c r="D1943" t="s">
        <v>9191</v>
      </c>
      <c r="E1943" s="2">
        <f t="shared" si="32"/>
        <v>316</v>
      </c>
      <c r="F1943" t="s">
        <v>13</v>
      </c>
      <c r="G1943" t="s">
        <v>9188</v>
      </c>
      <c r="I1943" t="s">
        <v>9192</v>
      </c>
      <c r="J1943" s="3"/>
    </row>
    <row r="1944" spans="1:10">
      <c r="A1944" t="s">
        <v>9193</v>
      </c>
      <c r="B1944" t="s">
        <v>9194</v>
      </c>
      <c r="C1944" t="s">
        <v>9195</v>
      </c>
      <c r="D1944" t="s">
        <v>9196</v>
      </c>
      <c r="E1944" s="2">
        <f t="shared" si="32"/>
        <v>64</v>
      </c>
      <c r="F1944" t="s">
        <v>13</v>
      </c>
      <c r="G1944" t="s">
        <v>9193</v>
      </c>
      <c r="I1944" t="s">
        <v>9197</v>
      </c>
      <c r="J1944" s="3"/>
    </row>
    <row r="1945" spans="1:10">
      <c r="A1945" t="s">
        <v>9198</v>
      </c>
      <c r="B1945" t="s">
        <v>9199</v>
      </c>
      <c r="C1945" t="s">
        <v>9200</v>
      </c>
      <c r="D1945" t="s">
        <v>9201</v>
      </c>
      <c r="E1945" s="2">
        <f t="shared" si="32"/>
        <v>498</v>
      </c>
      <c r="F1945" t="s">
        <v>13</v>
      </c>
      <c r="G1945" t="s">
        <v>9198</v>
      </c>
      <c r="H1945" t="s">
        <v>9202</v>
      </c>
      <c r="I1945" t="s">
        <v>9203</v>
      </c>
      <c r="J1945" s="3"/>
    </row>
    <row r="1946" spans="1:10">
      <c r="A1946" t="s">
        <v>9204</v>
      </c>
      <c r="B1946" t="s">
        <v>9205</v>
      </c>
      <c r="C1946" t="s">
        <v>9206</v>
      </c>
      <c r="D1946" t="s">
        <v>9207</v>
      </c>
      <c r="E1946" s="2">
        <f t="shared" si="32"/>
        <v>460</v>
      </c>
      <c r="F1946" t="s">
        <v>13</v>
      </c>
      <c r="G1946" t="s">
        <v>9208</v>
      </c>
      <c r="H1946" t="s">
        <v>9209</v>
      </c>
      <c r="I1946" t="s">
        <v>9210</v>
      </c>
      <c r="J1946" s="3"/>
    </row>
    <row r="1947" spans="1:10">
      <c r="A1947" t="s">
        <v>9211</v>
      </c>
      <c r="B1947" t="s">
        <v>9212</v>
      </c>
      <c r="C1947" t="s">
        <v>9213</v>
      </c>
      <c r="D1947" t="s">
        <v>9214</v>
      </c>
      <c r="E1947" s="2">
        <f t="shared" si="32"/>
        <v>198</v>
      </c>
      <c r="F1947" t="s">
        <v>13</v>
      </c>
      <c r="G1947" t="s">
        <v>9215</v>
      </c>
      <c r="H1947" t="s">
        <v>9209</v>
      </c>
      <c r="I1947" t="s">
        <v>9216</v>
      </c>
      <c r="J1947" s="3"/>
    </row>
    <row r="1948" spans="1:10">
      <c r="A1948" t="s">
        <v>9217</v>
      </c>
      <c r="B1948" t="s">
        <v>9218</v>
      </c>
      <c r="C1948" t="s">
        <v>9219</v>
      </c>
      <c r="D1948" t="s">
        <v>9220</v>
      </c>
      <c r="E1948" s="2">
        <f t="shared" si="32"/>
        <v>515</v>
      </c>
      <c r="F1948" t="s">
        <v>13</v>
      </c>
      <c r="G1948" t="s">
        <v>9217</v>
      </c>
      <c r="I1948" t="s">
        <v>9203</v>
      </c>
      <c r="J1948" s="3"/>
    </row>
    <row r="1949" spans="1:10">
      <c r="A1949" t="s">
        <v>9221</v>
      </c>
      <c r="B1949" t="s">
        <v>9222</v>
      </c>
      <c r="C1949" t="s">
        <v>9223</v>
      </c>
      <c r="D1949" t="s">
        <v>9224</v>
      </c>
      <c r="E1949" s="2">
        <f t="shared" si="32"/>
        <v>353</v>
      </c>
      <c r="F1949" t="s">
        <v>13</v>
      </c>
      <c r="G1949" t="s">
        <v>9225</v>
      </c>
      <c r="H1949" t="s">
        <v>9226</v>
      </c>
      <c r="I1949" t="s">
        <v>9227</v>
      </c>
      <c r="J1949" s="3"/>
    </row>
    <row r="1950" spans="1:10">
      <c r="A1950" t="s">
        <v>9228</v>
      </c>
      <c r="B1950" t="s">
        <v>9229</v>
      </c>
      <c r="C1950" t="s">
        <v>9230</v>
      </c>
      <c r="D1950" t="s">
        <v>9231</v>
      </c>
      <c r="E1950" s="2">
        <f t="shared" si="32"/>
        <v>381</v>
      </c>
      <c r="F1950" t="s">
        <v>13</v>
      </c>
      <c r="G1950" t="s">
        <v>9228</v>
      </c>
      <c r="I1950" t="s">
        <v>9232</v>
      </c>
      <c r="J1950" s="3"/>
    </row>
    <row r="1951" spans="1:10">
      <c r="A1951" t="s">
        <v>9233</v>
      </c>
      <c r="B1951" t="s">
        <v>9234</v>
      </c>
      <c r="C1951" t="s">
        <v>9235</v>
      </c>
      <c r="D1951" t="s">
        <v>9236</v>
      </c>
      <c r="E1951" s="2">
        <f t="shared" si="32"/>
        <v>161</v>
      </c>
      <c r="F1951" t="s">
        <v>20</v>
      </c>
      <c r="G1951" t="s">
        <v>9237</v>
      </c>
      <c r="H1951" t="s">
        <v>9238</v>
      </c>
      <c r="I1951" t="s">
        <v>9239</v>
      </c>
      <c r="J1951" s="3"/>
    </row>
    <row r="1952" spans="1:10">
      <c r="A1952" t="s">
        <v>9240</v>
      </c>
      <c r="B1952" t="s">
        <v>9241</v>
      </c>
      <c r="C1952" t="s">
        <v>9242</v>
      </c>
      <c r="D1952" t="s">
        <v>9243</v>
      </c>
      <c r="E1952" s="2">
        <f t="shared" si="32"/>
        <v>284</v>
      </c>
      <c r="F1952" t="s">
        <v>13</v>
      </c>
      <c r="G1952" t="s">
        <v>9240</v>
      </c>
      <c r="I1952" t="s">
        <v>589</v>
      </c>
      <c r="J1952" s="3"/>
    </row>
    <row r="1953" spans="1:10">
      <c r="A1953" t="s">
        <v>9244</v>
      </c>
      <c r="B1953" t="s">
        <v>9245</v>
      </c>
      <c r="C1953" t="s">
        <v>9246</v>
      </c>
      <c r="D1953" t="s">
        <v>9247</v>
      </c>
      <c r="E1953" s="2">
        <f t="shared" si="32"/>
        <v>452</v>
      </c>
      <c r="F1953" t="s">
        <v>20</v>
      </c>
      <c r="G1953" t="s">
        <v>9244</v>
      </c>
      <c r="I1953" t="s">
        <v>971</v>
      </c>
      <c r="J1953" s="3"/>
    </row>
    <row r="1954" spans="1:10">
      <c r="A1954" t="s">
        <v>9248</v>
      </c>
      <c r="B1954" t="s">
        <v>9249</v>
      </c>
      <c r="C1954" t="s">
        <v>9250</v>
      </c>
      <c r="D1954" t="s">
        <v>9251</v>
      </c>
      <c r="E1954" s="2">
        <f t="shared" si="32"/>
        <v>605</v>
      </c>
      <c r="F1954" t="s">
        <v>20</v>
      </c>
      <c r="G1954" t="s">
        <v>2104</v>
      </c>
      <c r="H1954" t="s">
        <v>2105</v>
      </c>
      <c r="I1954" t="s">
        <v>2106</v>
      </c>
      <c r="J1954" s="3"/>
    </row>
    <row r="1955" spans="1:10">
      <c r="A1955" t="s">
        <v>9252</v>
      </c>
      <c r="B1955" t="s">
        <v>9253</v>
      </c>
      <c r="C1955" t="s">
        <v>9254</v>
      </c>
      <c r="D1955" t="s">
        <v>9255</v>
      </c>
      <c r="E1955" s="2">
        <f t="shared" si="32"/>
        <v>155</v>
      </c>
      <c r="F1955" t="s">
        <v>13</v>
      </c>
      <c r="G1955" t="s">
        <v>9252</v>
      </c>
      <c r="I1955" t="s">
        <v>663</v>
      </c>
      <c r="J1955" s="3"/>
    </row>
    <row r="1956" spans="1:10">
      <c r="A1956" t="s">
        <v>9256</v>
      </c>
      <c r="B1956" t="s">
        <v>9257</v>
      </c>
      <c r="C1956" t="s">
        <v>9258</v>
      </c>
      <c r="D1956" t="s">
        <v>9259</v>
      </c>
      <c r="E1956" s="2">
        <f t="shared" si="32"/>
        <v>670</v>
      </c>
      <c r="F1956" t="s">
        <v>13</v>
      </c>
      <c r="G1956" t="s">
        <v>9256</v>
      </c>
      <c r="I1956" t="s">
        <v>390</v>
      </c>
      <c r="J1956" s="3"/>
    </row>
    <row r="1957" spans="1:10">
      <c r="A1957" t="s">
        <v>9260</v>
      </c>
      <c r="B1957" t="s">
        <v>9261</v>
      </c>
      <c r="C1957" t="s">
        <v>9262</v>
      </c>
      <c r="D1957" t="s">
        <v>9263</v>
      </c>
      <c r="E1957" s="2">
        <f t="shared" si="32"/>
        <v>222</v>
      </c>
      <c r="F1957" t="s">
        <v>13</v>
      </c>
      <c r="G1957" t="s">
        <v>9260</v>
      </c>
      <c r="I1957" t="s">
        <v>9264</v>
      </c>
      <c r="J1957" s="3"/>
    </row>
    <row r="1958" spans="1:10">
      <c r="A1958" t="s">
        <v>9265</v>
      </c>
      <c r="B1958" t="s">
        <v>9266</v>
      </c>
      <c r="C1958" t="s">
        <v>9267</v>
      </c>
      <c r="D1958" t="s">
        <v>9268</v>
      </c>
      <c r="E1958" s="2">
        <f t="shared" si="32"/>
        <v>163</v>
      </c>
      <c r="F1958" t="s">
        <v>13</v>
      </c>
      <c r="G1958" t="s">
        <v>9265</v>
      </c>
      <c r="I1958" t="s">
        <v>9269</v>
      </c>
      <c r="J1958" s="3"/>
    </row>
    <row r="1959" spans="1:10">
      <c r="A1959" t="s">
        <v>9270</v>
      </c>
      <c r="B1959" t="s">
        <v>9271</v>
      </c>
      <c r="C1959" t="s">
        <v>9272</v>
      </c>
      <c r="D1959" t="s">
        <v>9273</v>
      </c>
      <c r="E1959" s="2">
        <f t="shared" si="32"/>
        <v>423</v>
      </c>
      <c r="F1959" t="s">
        <v>13</v>
      </c>
      <c r="G1959" t="s">
        <v>9270</v>
      </c>
      <c r="H1959" t="s">
        <v>9274</v>
      </c>
      <c r="I1959" t="s">
        <v>9275</v>
      </c>
      <c r="J1959" s="3"/>
    </row>
    <row r="1960" spans="1:10">
      <c r="A1960" t="s">
        <v>9276</v>
      </c>
      <c r="C1960" t="s">
        <v>9277</v>
      </c>
      <c r="D1960" t="s">
        <v>9278</v>
      </c>
      <c r="E1960" s="2">
        <f t="shared" ref="E1960:E2023" si="33">((D1960-C1960)+1)/3-1</f>
        <v>251</v>
      </c>
      <c r="F1960" t="s">
        <v>13</v>
      </c>
      <c r="G1960" t="s">
        <v>9276</v>
      </c>
      <c r="I1960" t="s">
        <v>4267</v>
      </c>
      <c r="J1960" s="3"/>
    </row>
    <row r="1961" spans="1:10">
      <c r="A1961" t="s">
        <v>9279</v>
      </c>
      <c r="B1961" t="s">
        <v>9280</v>
      </c>
      <c r="C1961" t="s">
        <v>9281</v>
      </c>
      <c r="D1961" t="s">
        <v>9282</v>
      </c>
      <c r="E1961" s="2">
        <f t="shared" si="33"/>
        <v>1073</v>
      </c>
      <c r="F1961" t="s">
        <v>13</v>
      </c>
      <c r="G1961" t="s">
        <v>9279</v>
      </c>
      <c r="I1961" t="s">
        <v>847</v>
      </c>
      <c r="J1961" s="3"/>
    </row>
    <row r="1962" spans="1:10">
      <c r="A1962" t="s">
        <v>9283</v>
      </c>
      <c r="B1962" t="s">
        <v>9284</v>
      </c>
      <c r="C1962" t="s">
        <v>9285</v>
      </c>
      <c r="D1962" t="s">
        <v>9286</v>
      </c>
      <c r="E1962" s="2">
        <f t="shared" si="33"/>
        <v>502</v>
      </c>
      <c r="F1962" t="s">
        <v>13</v>
      </c>
      <c r="G1962" t="s">
        <v>9283</v>
      </c>
      <c r="I1962" t="s">
        <v>2647</v>
      </c>
      <c r="J1962" s="3"/>
    </row>
    <row r="1963" spans="1:10">
      <c r="A1963" t="s">
        <v>9287</v>
      </c>
      <c r="B1963" t="s">
        <v>9288</v>
      </c>
      <c r="C1963" t="s">
        <v>9289</v>
      </c>
      <c r="D1963" t="s">
        <v>9290</v>
      </c>
      <c r="E1963" s="2">
        <f t="shared" si="33"/>
        <v>283</v>
      </c>
      <c r="F1963" t="s">
        <v>13</v>
      </c>
      <c r="G1963" t="s">
        <v>9287</v>
      </c>
      <c r="I1963" t="s">
        <v>1113</v>
      </c>
      <c r="J1963" s="3"/>
    </row>
    <row r="1964" spans="1:10">
      <c r="A1964" t="s">
        <v>9291</v>
      </c>
      <c r="C1964" t="s">
        <v>9292</v>
      </c>
      <c r="D1964" t="s">
        <v>9293</v>
      </c>
      <c r="E1964" s="2">
        <f t="shared" si="33"/>
        <v>515.66666666666663</v>
      </c>
      <c r="F1964" t="s">
        <v>13</v>
      </c>
      <c r="G1964" t="s">
        <v>9291</v>
      </c>
      <c r="I1964" t="s">
        <v>9294</v>
      </c>
      <c r="J1964" s="3"/>
    </row>
    <row r="1965" spans="1:10">
      <c r="A1965" t="s">
        <v>9295</v>
      </c>
      <c r="B1965" t="s">
        <v>9296</v>
      </c>
      <c r="C1965" t="s">
        <v>9297</v>
      </c>
      <c r="D1965" t="s">
        <v>9298</v>
      </c>
      <c r="E1965" s="2">
        <f t="shared" si="33"/>
        <v>196</v>
      </c>
      <c r="F1965" t="s">
        <v>13</v>
      </c>
      <c r="G1965" t="s">
        <v>9295</v>
      </c>
      <c r="I1965" t="s">
        <v>144</v>
      </c>
      <c r="J1965" s="3"/>
    </row>
    <row r="1966" spans="1:10">
      <c r="A1966" t="s">
        <v>9299</v>
      </c>
      <c r="B1966" t="s">
        <v>9300</v>
      </c>
      <c r="C1966" t="s">
        <v>9301</v>
      </c>
      <c r="D1966" t="s">
        <v>9302</v>
      </c>
      <c r="E1966" s="2">
        <f t="shared" si="33"/>
        <v>337</v>
      </c>
      <c r="F1966" t="s">
        <v>13</v>
      </c>
      <c r="G1966" t="s">
        <v>9299</v>
      </c>
      <c r="I1966" t="s">
        <v>7883</v>
      </c>
      <c r="J1966" s="3"/>
    </row>
    <row r="1967" spans="1:10">
      <c r="A1967" t="s">
        <v>9303</v>
      </c>
      <c r="B1967" t="s">
        <v>9304</v>
      </c>
      <c r="C1967" t="s">
        <v>9305</v>
      </c>
      <c r="D1967" t="s">
        <v>9306</v>
      </c>
      <c r="E1967" s="2">
        <f t="shared" si="33"/>
        <v>1106</v>
      </c>
      <c r="F1967" t="s">
        <v>13</v>
      </c>
      <c r="G1967" t="s">
        <v>9303</v>
      </c>
      <c r="I1967" t="s">
        <v>134</v>
      </c>
      <c r="J1967" s="3"/>
    </row>
    <row r="1968" spans="1:10">
      <c r="A1968" t="s">
        <v>9307</v>
      </c>
      <c r="B1968" t="s">
        <v>9308</v>
      </c>
      <c r="C1968" t="s">
        <v>9309</v>
      </c>
      <c r="D1968" t="s">
        <v>9310</v>
      </c>
      <c r="E1968" s="2">
        <f t="shared" si="33"/>
        <v>562</v>
      </c>
      <c r="F1968" t="s">
        <v>13</v>
      </c>
      <c r="G1968" t="s">
        <v>9307</v>
      </c>
      <c r="I1968" t="s">
        <v>207</v>
      </c>
      <c r="J1968" s="3"/>
    </row>
    <row r="1969" spans="1:10">
      <c r="A1969" t="s">
        <v>9311</v>
      </c>
      <c r="B1969" t="s">
        <v>9312</v>
      </c>
      <c r="C1969" t="s">
        <v>9313</v>
      </c>
      <c r="D1969" t="s">
        <v>9314</v>
      </c>
      <c r="E1969" s="2">
        <f t="shared" si="33"/>
        <v>558</v>
      </c>
      <c r="F1969" t="s">
        <v>13</v>
      </c>
      <c r="G1969" t="s">
        <v>9311</v>
      </c>
      <c r="I1969" t="s">
        <v>65</v>
      </c>
      <c r="J1969" s="3"/>
    </row>
    <row r="1970" spans="1:10">
      <c r="A1970" t="s">
        <v>9315</v>
      </c>
      <c r="B1970" t="s">
        <v>9316</v>
      </c>
      <c r="C1970" t="s">
        <v>9317</v>
      </c>
      <c r="D1970" t="s">
        <v>9318</v>
      </c>
      <c r="E1970" s="2">
        <f t="shared" si="33"/>
        <v>647</v>
      </c>
      <c r="F1970" t="s">
        <v>13</v>
      </c>
      <c r="G1970" t="s">
        <v>9315</v>
      </c>
      <c r="I1970" t="s">
        <v>9319</v>
      </c>
      <c r="J1970" s="3"/>
    </row>
    <row r="1971" spans="1:10">
      <c r="A1971" t="s">
        <v>9320</v>
      </c>
      <c r="B1971" t="s">
        <v>9321</v>
      </c>
      <c r="C1971" t="s">
        <v>9322</v>
      </c>
      <c r="D1971" t="s">
        <v>9323</v>
      </c>
      <c r="E1971" s="2">
        <f t="shared" si="33"/>
        <v>678</v>
      </c>
      <c r="F1971" t="s">
        <v>13</v>
      </c>
      <c r="G1971" t="s">
        <v>9320</v>
      </c>
      <c r="I1971" t="s">
        <v>9324</v>
      </c>
      <c r="J1971" s="3"/>
    </row>
    <row r="1972" spans="1:10">
      <c r="A1972" t="s">
        <v>9325</v>
      </c>
      <c r="B1972" t="s">
        <v>9326</v>
      </c>
      <c r="C1972" t="s">
        <v>9327</v>
      </c>
      <c r="D1972" t="s">
        <v>9328</v>
      </c>
      <c r="E1972" s="2">
        <f t="shared" si="33"/>
        <v>167</v>
      </c>
      <c r="F1972" t="s">
        <v>13</v>
      </c>
      <c r="G1972" t="s">
        <v>9325</v>
      </c>
      <c r="I1972" t="s">
        <v>65</v>
      </c>
      <c r="J1972" s="3"/>
    </row>
    <row r="1973" spans="1:10">
      <c r="A1973" t="s">
        <v>9329</v>
      </c>
      <c r="B1973" t="s">
        <v>9330</v>
      </c>
      <c r="C1973" t="s">
        <v>9331</v>
      </c>
      <c r="D1973" t="s">
        <v>9332</v>
      </c>
      <c r="E1973" s="2">
        <f t="shared" si="33"/>
        <v>419</v>
      </c>
      <c r="F1973" t="s">
        <v>13</v>
      </c>
      <c r="G1973" t="s">
        <v>9329</v>
      </c>
      <c r="I1973" t="s">
        <v>332</v>
      </c>
      <c r="J1973" s="3"/>
    </row>
    <row r="1974" spans="1:10">
      <c r="A1974" t="s">
        <v>9333</v>
      </c>
      <c r="B1974" t="s">
        <v>9334</v>
      </c>
      <c r="C1974" t="s">
        <v>9335</v>
      </c>
      <c r="D1974" t="s">
        <v>9336</v>
      </c>
      <c r="E1974" s="2">
        <f t="shared" si="33"/>
        <v>1027</v>
      </c>
      <c r="F1974" t="s">
        <v>13</v>
      </c>
      <c r="G1974" t="s">
        <v>9333</v>
      </c>
      <c r="I1974" t="s">
        <v>318</v>
      </c>
      <c r="J1974" s="3"/>
    </row>
    <row r="1975" spans="1:10">
      <c r="A1975" t="s">
        <v>9337</v>
      </c>
      <c r="B1975" t="s">
        <v>9338</v>
      </c>
      <c r="C1975" t="s">
        <v>9339</v>
      </c>
      <c r="D1975" t="s">
        <v>9340</v>
      </c>
      <c r="E1975" s="2">
        <f t="shared" si="33"/>
        <v>389</v>
      </c>
      <c r="F1975" t="s">
        <v>13</v>
      </c>
      <c r="G1975" t="s">
        <v>9337</v>
      </c>
      <c r="I1975" t="s">
        <v>323</v>
      </c>
      <c r="J1975" s="3"/>
    </row>
    <row r="1976" spans="1:10">
      <c r="A1976" t="s">
        <v>9341</v>
      </c>
      <c r="B1976" t="s">
        <v>9342</v>
      </c>
      <c r="C1976" t="s">
        <v>9343</v>
      </c>
      <c r="D1976" t="s">
        <v>9344</v>
      </c>
      <c r="E1976" s="2">
        <f t="shared" si="33"/>
        <v>231</v>
      </c>
      <c r="F1976" t="s">
        <v>13</v>
      </c>
      <c r="G1976" t="s">
        <v>9341</v>
      </c>
      <c r="I1976" t="s">
        <v>9345</v>
      </c>
      <c r="J1976" s="3"/>
    </row>
    <row r="1977" spans="1:10">
      <c r="A1977" t="s">
        <v>9346</v>
      </c>
      <c r="B1977" t="s">
        <v>9347</v>
      </c>
      <c r="C1977" t="s">
        <v>9348</v>
      </c>
      <c r="D1977" t="s">
        <v>9349</v>
      </c>
      <c r="E1977" s="2">
        <f t="shared" si="33"/>
        <v>242</v>
      </c>
      <c r="F1977" t="s">
        <v>13</v>
      </c>
      <c r="G1977" t="s">
        <v>9346</v>
      </c>
      <c r="I1977" t="s">
        <v>7425</v>
      </c>
      <c r="J1977" s="3"/>
    </row>
    <row r="1978" spans="1:10">
      <c r="A1978" t="s">
        <v>9350</v>
      </c>
      <c r="B1978" t="s">
        <v>9351</v>
      </c>
      <c r="C1978" t="s">
        <v>9352</v>
      </c>
      <c r="D1978" t="s">
        <v>9353</v>
      </c>
      <c r="E1978" s="2">
        <f t="shared" si="33"/>
        <v>520</v>
      </c>
      <c r="F1978" t="s">
        <v>20</v>
      </c>
      <c r="G1978" t="s">
        <v>9350</v>
      </c>
      <c r="I1978" t="s">
        <v>558</v>
      </c>
      <c r="J1978" s="3"/>
    </row>
    <row r="1979" spans="1:10">
      <c r="A1979" t="s">
        <v>9354</v>
      </c>
      <c r="B1979" t="s">
        <v>9355</v>
      </c>
      <c r="C1979" t="s">
        <v>9356</v>
      </c>
      <c r="D1979" t="s">
        <v>9357</v>
      </c>
      <c r="E1979" s="2">
        <f t="shared" si="33"/>
        <v>305</v>
      </c>
      <c r="F1979" t="s">
        <v>13</v>
      </c>
      <c r="G1979" t="s">
        <v>9358</v>
      </c>
      <c r="H1979" t="s">
        <v>9359</v>
      </c>
      <c r="I1979" t="s">
        <v>9360</v>
      </c>
      <c r="J1979" s="3"/>
    </row>
    <row r="1980" spans="1:10">
      <c r="A1980" t="s">
        <v>9361</v>
      </c>
      <c r="B1980" t="s">
        <v>9362</v>
      </c>
      <c r="C1980" t="s">
        <v>9363</v>
      </c>
      <c r="D1980" t="s">
        <v>9364</v>
      </c>
      <c r="E1980" s="2">
        <f t="shared" si="33"/>
        <v>609</v>
      </c>
      <c r="F1980" t="s">
        <v>13</v>
      </c>
      <c r="G1980" t="s">
        <v>9361</v>
      </c>
      <c r="I1980" t="s">
        <v>5011</v>
      </c>
      <c r="J1980" s="3"/>
    </row>
    <row r="1981" spans="1:10">
      <c r="A1981" t="s">
        <v>9365</v>
      </c>
      <c r="B1981" t="s">
        <v>9366</v>
      </c>
      <c r="C1981" t="s">
        <v>9367</v>
      </c>
      <c r="D1981" t="s">
        <v>9368</v>
      </c>
      <c r="E1981" s="2">
        <f t="shared" si="33"/>
        <v>320</v>
      </c>
      <c r="F1981" t="s">
        <v>13</v>
      </c>
      <c r="G1981" t="s">
        <v>9365</v>
      </c>
      <c r="I1981" t="s">
        <v>9369</v>
      </c>
      <c r="J1981" s="3"/>
    </row>
    <row r="1982" spans="1:10">
      <c r="A1982" t="s">
        <v>9370</v>
      </c>
      <c r="B1982" t="s">
        <v>9371</v>
      </c>
      <c r="C1982" t="s">
        <v>9372</v>
      </c>
      <c r="D1982" t="s">
        <v>9373</v>
      </c>
      <c r="E1982" s="2">
        <f t="shared" si="33"/>
        <v>808</v>
      </c>
      <c r="F1982" t="s">
        <v>20</v>
      </c>
      <c r="G1982" t="s">
        <v>9370</v>
      </c>
      <c r="I1982" t="s">
        <v>134</v>
      </c>
      <c r="J1982" s="3"/>
    </row>
    <row r="1983" spans="1:10">
      <c r="A1983" t="s">
        <v>9374</v>
      </c>
      <c r="B1983" t="s">
        <v>9375</v>
      </c>
      <c r="C1983" t="s">
        <v>9376</v>
      </c>
      <c r="D1983" t="s">
        <v>9377</v>
      </c>
      <c r="E1983" s="2">
        <f t="shared" si="33"/>
        <v>206</v>
      </c>
      <c r="F1983" t="s">
        <v>20</v>
      </c>
      <c r="G1983" t="s">
        <v>9374</v>
      </c>
      <c r="I1983" t="s">
        <v>6008</v>
      </c>
      <c r="J1983" s="3"/>
    </row>
    <row r="1984" spans="1:10">
      <c r="A1984" t="s">
        <v>9378</v>
      </c>
      <c r="B1984" t="s">
        <v>9379</v>
      </c>
      <c r="C1984" t="s">
        <v>9380</v>
      </c>
      <c r="D1984" t="s">
        <v>9381</v>
      </c>
      <c r="E1984" s="2">
        <f t="shared" si="33"/>
        <v>547</v>
      </c>
      <c r="F1984" t="s">
        <v>20</v>
      </c>
      <c r="G1984" t="s">
        <v>9378</v>
      </c>
      <c r="I1984" t="s">
        <v>9382</v>
      </c>
      <c r="J1984" s="3"/>
    </row>
    <row r="1985" spans="1:10">
      <c r="A1985" t="s">
        <v>9383</v>
      </c>
      <c r="B1985" t="s">
        <v>9384</v>
      </c>
      <c r="C1985" t="s">
        <v>9385</v>
      </c>
      <c r="D1985" t="s">
        <v>9386</v>
      </c>
      <c r="E1985" s="2">
        <f t="shared" si="33"/>
        <v>216</v>
      </c>
      <c r="F1985" t="s">
        <v>20</v>
      </c>
      <c r="G1985" t="s">
        <v>9383</v>
      </c>
      <c r="I1985" t="s">
        <v>9387</v>
      </c>
      <c r="J1985" s="3"/>
    </row>
    <row r="1986" spans="1:10">
      <c r="A1986" t="s">
        <v>9388</v>
      </c>
      <c r="B1986" t="s">
        <v>9389</v>
      </c>
      <c r="C1986" t="s">
        <v>9390</v>
      </c>
      <c r="D1986" t="s">
        <v>9391</v>
      </c>
      <c r="E1986" s="2">
        <f t="shared" si="33"/>
        <v>455</v>
      </c>
      <c r="F1986" t="s">
        <v>20</v>
      </c>
      <c r="G1986" t="s">
        <v>9392</v>
      </c>
      <c r="I1986" t="s">
        <v>9393</v>
      </c>
      <c r="J1986" s="3"/>
    </row>
    <row r="1987" spans="1:10">
      <c r="A1987" t="s">
        <v>9394</v>
      </c>
      <c r="B1987" t="s">
        <v>9395</v>
      </c>
      <c r="C1987" t="s">
        <v>9396</v>
      </c>
      <c r="D1987" t="s">
        <v>9397</v>
      </c>
      <c r="E1987" s="2">
        <f t="shared" si="33"/>
        <v>810</v>
      </c>
      <c r="F1987" t="s">
        <v>13</v>
      </c>
      <c r="G1987" t="s">
        <v>9398</v>
      </c>
      <c r="H1987" t="s">
        <v>9399</v>
      </c>
      <c r="I1987" t="s">
        <v>9400</v>
      </c>
      <c r="J1987" s="3"/>
    </row>
    <row r="1988" spans="1:10">
      <c r="A1988" t="s">
        <v>9401</v>
      </c>
      <c r="B1988" t="s">
        <v>9402</v>
      </c>
      <c r="C1988" t="s">
        <v>9403</v>
      </c>
      <c r="D1988" t="s">
        <v>9404</v>
      </c>
      <c r="E1988" s="2">
        <f t="shared" si="33"/>
        <v>403</v>
      </c>
      <c r="F1988" t="s">
        <v>13</v>
      </c>
      <c r="G1988" t="s">
        <v>9401</v>
      </c>
      <c r="H1988" t="s">
        <v>6394</v>
      </c>
      <c r="I1988" t="s">
        <v>9405</v>
      </c>
      <c r="J1988" s="3"/>
    </row>
    <row r="1989" spans="1:10">
      <c r="A1989" t="s">
        <v>9406</v>
      </c>
      <c r="B1989" t="s">
        <v>9407</v>
      </c>
      <c r="C1989" t="s">
        <v>9408</v>
      </c>
      <c r="D1989" t="s">
        <v>9409</v>
      </c>
      <c r="E1989" s="2">
        <f t="shared" si="33"/>
        <v>433</v>
      </c>
      <c r="F1989" t="s">
        <v>13</v>
      </c>
      <c r="G1989" t="s">
        <v>9410</v>
      </c>
      <c r="H1989" t="s">
        <v>9411</v>
      </c>
      <c r="I1989" t="s">
        <v>9412</v>
      </c>
      <c r="J1989" s="3"/>
    </row>
    <row r="1990" spans="1:10">
      <c r="A1990" t="s">
        <v>9413</v>
      </c>
      <c r="B1990" t="s">
        <v>9414</v>
      </c>
      <c r="C1990" t="s">
        <v>9415</v>
      </c>
      <c r="D1990" t="s">
        <v>9416</v>
      </c>
      <c r="E1990" s="2">
        <f t="shared" si="33"/>
        <v>335</v>
      </c>
      <c r="F1990" t="s">
        <v>20</v>
      </c>
      <c r="G1990" t="s">
        <v>9413</v>
      </c>
      <c r="I1990" t="s">
        <v>949</v>
      </c>
      <c r="J1990" s="3"/>
    </row>
    <row r="1991" spans="1:10">
      <c r="A1991" t="s">
        <v>9417</v>
      </c>
      <c r="B1991" t="s">
        <v>9418</v>
      </c>
      <c r="C1991" t="s">
        <v>9419</v>
      </c>
      <c r="D1991" t="s">
        <v>9420</v>
      </c>
      <c r="E1991" s="2">
        <f t="shared" si="33"/>
        <v>343</v>
      </c>
      <c r="F1991" t="s">
        <v>20</v>
      </c>
      <c r="G1991" t="s">
        <v>9417</v>
      </c>
      <c r="I1991" t="s">
        <v>9421</v>
      </c>
      <c r="J1991" s="3"/>
    </row>
    <row r="1992" spans="1:10">
      <c r="A1992" t="s">
        <v>9422</v>
      </c>
      <c r="B1992" t="s">
        <v>9423</v>
      </c>
      <c r="C1992" t="s">
        <v>9424</v>
      </c>
      <c r="D1992" t="s">
        <v>9425</v>
      </c>
      <c r="E1992" s="2">
        <f t="shared" si="33"/>
        <v>378</v>
      </c>
      <c r="F1992" t="s">
        <v>20</v>
      </c>
      <c r="G1992" t="s">
        <v>9422</v>
      </c>
      <c r="I1992" t="s">
        <v>9426</v>
      </c>
      <c r="J1992" s="3"/>
    </row>
    <row r="1993" spans="1:10">
      <c r="A1993" t="s">
        <v>9427</v>
      </c>
      <c r="B1993" t="s">
        <v>9428</v>
      </c>
      <c r="C1993" t="s">
        <v>9429</v>
      </c>
      <c r="D1993" t="s">
        <v>9430</v>
      </c>
      <c r="E1993" s="2">
        <f t="shared" si="33"/>
        <v>362</v>
      </c>
      <c r="F1993" t="s">
        <v>20</v>
      </c>
      <c r="G1993" t="s">
        <v>9427</v>
      </c>
      <c r="I1993" t="s">
        <v>65</v>
      </c>
      <c r="J1993" s="3"/>
    </row>
    <row r="1994" spans="1:10">
      <c r="A1994" t="s">
        <v>9431</v>
      </c>
      <c r="B1994" t="s">
        <v>9432</v>
      </c>
      <c r="C1994" t="s">
        <v>9433</v>
      </c>
      <c r="D1994" t="s">
        <v>9434</v>
      </c>
      <c r="E1994" s="2">
        <f t="shared" si="33"/>
        <v>673</v>
      </c>
      <c r="F1994" t="s">
        <v>20</v>
      </c>
      <c r="G1994" t="s">
        <v>9431</v>
      </c>
      <c r="I1994" t="s">
        <v>134</v>
      </c>
      <c r="J1994" s="3"/>
    </row>
    <row r="1995" spans="1:10">
      <c r="A1995" t="s">
        <v>9435</v>
      </c>
      <c r="B1995" t="s">
        <v>9436</v>
      </c>
      <c r="C1995" t="s">
        <v>9437</v>
      </c>
      <c r="D1995" t="s">
        <v>9438</v>
      </c>
      <c r="E1995" s="2">
        <f t="shared" si="33"/>
        <v>323</v>
      </c>
      <c r="F1995" t="s">
        <v>13</v>
      </c>
      <c r="G1995" t="s">
        <v>9435</v>
      </c>
      <c r="I1995" t="s">
        <v>873</v>
      </c>
      <c r="J1995" s="3"/>
    </row>
    <row r="1996" spans="1:10">
      <c r="A1996" t="s">
        <v>9439</v>
      </c>
      <c r="B1996" t="s">
        <v>9440</v>
      </c>
      <c r="C1996" t="s">
        <v>9441</v>
      </c>
      <c r="D1996" t="s">
        <v>9442</v>
      </c>
      <c r="E1996" s="2">
        <f t="shared" si="33"/>
        <v>452</v>
      </c>
      <c r="F1996" t="s">
        <v>13</v>
      </c>
      <c r="G1996" t="s">
        <v>9439</v>
      </c>
      <c r="I1996" t="s">
        <v>971</v>
      </c>
      <c r="J1996" s="3"/>
    </row>
    <row r="1997" spans="1:10">
      <c r="A1997" t="s">
        <v>9443</v>
      </c>
      <c r="B1997" t="s">
        <v>9444</v>
      </c>
      <c r="C1997" t="s">
        <v>9445</v>
      </c>
      <c r="D1997" t="s">
        <v>9446</v>
      </c>
      <c r="E1997" s="2">
        <f t="shared" si="33"/>
        <v>257</v>
      </c>
      <c r="F1997" t="s">
        <v>20</v>
      </c>
      <c r="G1997" t="s">
        <v>9443</v>
      </c>
      <c r="I1997" t="s">
        <v>9447</v>
      </c>
      <c r="J1997" s="3"/>
    </row>
    <row r="1998" spans="1:10">
      <c r="A1998" t="s">
        <v>9448</v>
      </c>
      <c r="B1998" t="s">
        <v>9449</v>
      </c>
      <c r="C1998" t="s">
        <v>9450</v>
      </c>
      <c r="D1998" t="s">
        <v>9451</v>
      </c>
      <c r="E1998" s="2">
        <f t="shared" si="33"/>
        <v>355</v>
      </c>
      <c r="F1998" t="s">
        <v>20</v>
      </c>
      <c r="G1998" t="s">
        <v>9448</v>
      </c>
      <c r="I1998" t="s">
        <v>9452</v>
      </c>
      <c r="J1998" s="3"/>
    </row>
    <row r="1999" spans="1:10">
      <c r="A1999" t="s">
        <v>9453</v>
      </c>
      <c r="B1999" t="s">
        <v>9454</v>
      </c>
      <c r="C1999" t="s">
        <v>9455</v>
      </c>
      <c r="D1999" t="s">
        <v>9456</v>
      </c>
      <c r="E1999" s="2">
        <f t="shared" si="33"/>
        <v>394</v>
      </c>
      <c r="F1999" t="s">
        <v>20</v>
      </c>
      <c r="G1999" t="s">
        <v>9453</v>
      </c>
      <c r="I1999" t="s">
        <v>4157</v>
      </c>
      <c r="J1999" s="3"/>
    </row>
    <row r="2000" spans="1:10">
      <c r="A2000" t="s">
        <v>9457</v>
      </c>
      <c r="B2000" t="s">
        <v>9458</v>
      </c>
      <c r="C2000" t="s">
        <v>9459</v>
      </c>
      <c r="D2000" t="s">
        <v>9460</v>
      </c>
      <c r="E2000" s="2">
        <f t="shared" si="33"/>
        <v>280</v>
      </c>
      <c r="F2000" t="s">
        <v>20</v>
      </c>
      <c r="G2000" t="s">
        <v>9457</v>
      </c>
      <c r="I2000" t="s">
        <v>9461</v>
      </c>
      <c r="J2000" s="3"/>
    </row>
    <row r="2001" spans="1:10">
      <c r="A2001" t="s">
        <v>9462</v>
      </c>
      <c r="B2001" t="s">
        <v>9463</v>
      </c>
      <c r="C2001" t="s">
        <v>9464</v>
      </c>
      <c r="D2001" t="s">
        <v>9465</v>
      </c>
      <c r="E2001" s="2">
        <f t="shared" si="33"/>
        <v>118</v>
      </c>
      <c r="F2001" t="s">
        <v>20</v>
      </c>
      <c r="G2001" t="s">
        <v>9462</v>
      </c>
      <c r="I2001" t="s">
        <v>6008</v>
      </c>
      <c r="J2001" s="3"/>
    </row>
    <row r="2002" spans="1:10">
      <c r="A2002" t="s">
        <v>9466</v>
      </c>
      <c r="B2002" t="s">
        <v>9467</v>
      </c>
      <c r="C2002" t="s">
        <v>9468</v>
      </c>
      <c r="D2002" t="s">
        <v>9469</v>
      </c>
      <c r="E2002" s="2">
        <f t="shared" si="33"/>
        <v>176</v>
      </c>
      <c r="F2002" t="s">
        <v>13</v>
      </c>
      <c r="G2002" t="s">
        <v>9466</v>
      </c>
      <c r="I2002" t="s">
        <v>2247</v>
      </c>
      <c r="J2002" s="3"/>
    </row>
    <row r="2003" spans="1:10">
      <c r="A2003" t="s">
        <v>9470</v>
      </c>
      <c r="B2003" t="s">
        <v>9471</v>
      </c>
      <c r="C2003" t="s">
        <v>9472</v>
      </c>
      <c r="D2003" t="s">
        <v>9473</v>
      </c>
      <c r="E2003" s="2">
        <f t="shared" si="33"/>
        <v>391</v>
      </c>
      <c r="F2003" t="s">
        <v>13</v>
      </c>
      <c r="G2003" t="s">
        <v>9470</v>
      </c>
      <c r="I2003" t="s">
        <v>728</v>
      </c>
      <c r="J2003" s="3"/>
    </row>
    <row r="2004" spans="1:10">
      <c r="A2004" t="s">
        <v>9474</v>
      </c>
      <c r="B2004" t="s">
        <v>9475</v>
      </c>
      <c r="C2004" t="s">
        <v>9476</v>
      </c>
      <c r="D2004" t="s">
        <v>9477</v>
      </c>
      <c r="E2004" s="2">
        <f t="shared" si="33"/>
        <v>333</v>
      </c>
      <c r="F2004" t="s">
        <v>20</v>
      </c>
      <c r="G2004" t="s">
        <v>9474</v>
      </c>
      <c r="I2004" t="s">
        <v>8447</v>
      </c>
      <c r="J2004" s="3"/>
    </row>
    <row r="2005" spans="1:10">
      <c r="A2005" t="s">
        <v>9478</v>
      </c>
      <c r="B2005" t="s">
        <v>9479</v>
      </c>
      <c r="C2005" t="s">
        <v>9480</v>
      </c>
      <c r="D2005" t="s">
        <v>9481</v>
      </c>
      <c r="E2005" s="2">
        <f t="shared" si="33"/>
        <v>316</v>
      </c>
      <c r="F2005" t="s">
        <v>20</v>
      </c>
      <c r="G2005" t="s">
        <v>9478</v>
      </c>
      <c r="I2005" t="s">
        <v>589</v>
      </c>
      <c r="J2005" s="3"/>
    </row>
    <row r="2006" spans="1:10">
      <c r="A2006" t="s">
        <v>9482</v>
      </c>
      <c r="B2006" t="s">
        <v>9483</v>
      </c>
      <c r="C2006" t="s">
        <v>9484</v>
      </c>
      <c r="D2006" t="s">
        <v>9485</v>
      </c>
      <c r="E2006" s="2">
        <f t="shared" si="33"/>
        <v>737</v>
      </c>
      <c r="F2006" t="s">
        <v>20</v>
      </c>
      <c r="G2006" t="s">
        <v>9482</v>
      </c>
      <c r="I2006" t="s">
        <v>9486</v>
      </c>
      <c r="J2006" s="3"/>
    </row>
    <row r="2007" spans="1:10">
      <c r="A2007" t="s">
        <v>9487</v>
      </c>
      <c r="B2007" t="s">
        <v>9488</v>
      </c>
      <c r="C2007" t="s">
        <v>9489</v>
      </c>
      <c r="D2007" t="s">
        <v>9490</v>
      </c>
      <c r="E2007" s="2">
        <f t="shared" si="33"/>
        <v>631</v>
      </c>
      <c r="F2007" t="s">
        <v>20</v>
      </c>
      <c r="G2007" t="s">
        <v>9487</v>
      </c>
      <c r="I2007" t="s">
        <v>9491</v>
      </c>
      <c r="J2007" s="3"/>
    </row>
    <row r="2008" spans="1:10">
      <c r="A2008" t="s">
        <v>9492</v>
      </c>
      <c r="B2008" t="s">
        <v>9493</v>
      </c>
      <c r="C2008" t="s">
        <v>9494</v>
      </c>
      <c r="D2008" t="s">
        <v>9495</v>
      </c>
      <c r="E2008" s="2">
        <f t="shared" si="33"/>
        <v>573</v>
      </c>
      <c r="F2008" t="s">
        <v>20</v>
      </c>
      <c r="G2008" t="s">
        <v>9496</v>
      </c>
      <c r="I2008" t="s">
        <v>9497</v>
      </c>
      <c r="J2008" s="3"/>
    </row>
    <row r="2009" spans="1:10">
      <c r="A2009" t="s">
        <v>9498</v>
      </c>
      <c r="B2009" t="s">
        <v>9499</v>
      </c>
      <c r="C2009" t="s">
        <v>9500</v>
      </c>
      <c r="D2009" t="s">
        <v>9501</v>
      </c>
      <c r="E2009" s="2">
        <f t="shared" si="33"/>
        <v>403</v>
      </c>
      <c r="F2009" t="s">
        <v>20</v>
      </c>
      <c r="G2009" t="s">
        <v>9498</v>
      </c>
      <c r="I2009" t="s">
        <v>9502</v>
      </c>
      <c r="J2009" s="3"/>
    </row>
    <row r="2010" spans="1:10">
      <c r="A2010" t="s">
        <v>9503</v>
      </c>
      <c r="B2010" t="s">
        <v>9504</v>
      </c>
      <c r="C2010" t="s">
        <v>9505</v>
      </c>
      <c r="D2010" t="s">
        <v>9506</v>
      </c>
      <c r="E2010" s="2">
        <f t="shared" si="33"/>
        <v>463</v>
      </c>
      <c r="F2010" t="s">
        <v>20</v>
      </c>
      <c r="G2010" t="s">
        <v>9503</v>
      </c>
      <c r="I2010" t="s">
        <v>3883</v>
      </c>
      <c r="J2010" s="3"/>
    </row>
    <row r="2011" spans="1:10">
      <c r="A2011" t="s">
        <v>9507</v>
      </c>
      <c r="B2011" t="s">
        <v>9508</v>
      </c>
      <c r="C2011" t="s">
        <v>9509</v>
      </c>
      <c r="D2011" t="s">
        <v>9510</v>
      </c>
      <c r="E2011" s="2">
        <f t="shared" si="33"/>
        <v>284</v>
      </c>
      <c r="F2011" t="s">
        <v>13</v>
      </c>
      <c r="G2011" t="s">
        <v>9507</v>
      </c>
      <c r="I2011" t="s">
        <v>9511</v>
      </c>
      <c r="J2011" s="3"/>
    </row>
    <row r="2012" spans="1:10">
      <c r="A2012" t="s">
        <v>9512</v>
      </c>
      <c r="B2012" t="s">
        <v>9513</v>
      </c>
      <c r="C2012" t="s">
        <v>9514</v>
      </c>
      <c r="D2012" t="s">
        <v>9515</v>
      </c>
      <c r="E2012" s="2">
        <f t="shared" si="33"/>
        <v>451.66666666666669</v>
      </c>
      <c r="F2012" t="s">
        <v>13</v>
      </c>
      <c r="G2012" t="s">
        <v>9512</v>
      </c>
      <c r="I2012" t="s">
        <v>971</v>
      </c>
      <c r="J2012" s="3"/>
    </row>
    <row r="2013" spans="1:10">
      <c r="A2013" t="s">
        <v>9516</v>
      </c>
      <c r="B2013" t="s">
        <v>9517</v>
      </c>
      <c r="C2013" t="s">
        <v>9518</v>
      </c>
      <c r="D2013" t="s">
        <v>9519</v>
      </c>
      <c r="E2013" s="2">
        <f t="shared" si="33"/>
        <v>266</v>
      </c>
      <c r="F2013" t="s">
        <v>20</v>
      </c>
      <c r="G2013" t="s">
        <v>9516</v>
      </c>
      <c r="I2013" t="s">
        <v>65</v>
      </c>
      <c r="J2013" s="3"/>
    </row>
    <row r="2014" spans="1:10">
      <c r="A2014" t="s">
        <v>9520</v>
      </c>
      <c r="B2014" t="s">
        <v>9521</v>
      </c>
      <c r="C2014" t="s">
        <v>9522</v>
      </c>
      <c r="D2014" t="s">
        <v>9523</v>
      </c>
      <c r="E2014" s="2">
        <f t="shared" si="33"/>
        <v>511</v>
      </c>
      <c r="F2014" t="s">
        <v>20</v>
      </c>
      <c r="G2014" t="s">
        <v>9524</v>
      </c>
      <c r="I2014" t="s">
        <v>9525</v>
      </c>
      <c r="J2014" s="3"/>
    </row>
    <row r="2015" spans="1:10">
      <c r="A2015" t="s">
        <v>9526</v>
      </c>
      <c r="B2015" t="s">
        <v>9527</v>
      </c>
      <c r="C2015" t="s">
        <v>9528</v>
      </c>
      <c r="D2015" t="s">
        <v>9529</v>
      </c>
      <c r="E2015" s="2">
        <f t="shared" si="33"/>
        <v>97</v>
      </c>
      <c r="F2015" t="s">
        <v>20</v>
      </c>
      <c r="G2015" t="s">
        <v>9526</v>
      </c>
      <c r="I2015" t="s">
        <v>9530</v>
      </c>
      <c r="J2015" s="3"/>
    </row>
    <row r="2016" spans="1:10">
      <c r="A2016" t="s">
        <v>9531</v>
      </c>
      <c r="B2016" t="s">
        <v>9532</v>
      </c>
      <c r="C2016" t="s">
        <v>9533</v>
      </c>
      <c r="D2016" t="s">
        <v>9534</v>
      </c>
      <c r="E2016" s="2">
        <f t="shared" si="33"/>
        <v>97</v>
      </c>
      <c r="F2016" t="s">
        <v>20</v>
      </c>
      <c r="G2016" t="s">
        <v>9531</v>
      </c>
      <c r="I2016" t="s">
        <v>65</v>
      </c>
      <c r="J2016" s="3"/>
    </row>
    <row r="2017" spans="1:10">
      <c r="A2017" t="s">
        <v>9535</v>
      </c>
      <c r="B2017" t="s">
        <v>9536</v>
      </c>
      <c r="C2017" t="s">
        <v>9537</v>
      </c>
      <c r="D2017" t="s">
        <v>9538</v>
      </c>
      <c r="E2017" s="2">
        <f t="shared" si="33"/>
        <v>120</v>
      </c>
      <c r="F2017" t="s">
        <v>20</v>
      </c>
      <c r="G2017" t="s">
        <v>9535</v>
      </c>
      <c r="I2017" t="s">
        <v>9539</v>
      </c>
      <c r="J2017" s="3"/>
    </row>
    <row r="2018" spans="1:10">
      <c r="A2018" t="s">
        <v>9540</v>
      </c>
      <c r="B2018" t="s">
        <v>9541</v>
      </c>
      <c r="C2018" t="s">
        <v>9542</v>
      </c>
      <c r="D2018" t="s">
        <v>9543</v>
      </c>
      <c r="E2018" s="2">
        <f t="shared" si="33"/>
        <v>110</v>
      </c>
      <c r="F2018" t="s">
        <v>13</v>
      </c>
      <c r="G2018" t="s">
        <v>9544</v>
      </c>
      <c r="H2018" t="s">
        <v>9545</v>
      </c>
      <c r="I2018" t="s">
        <v>9546</v>
      </c>
      <c r="J2018" s="3"/>
    </row>
    <row r="2019" spans="1:10">
      <c r="A2019" t="s">
        <v>9547</v>
      </c>
      <c r="B2019" t="s">
        <v>9548</v>
      </c>
      <c r="C2019" t="s">
        <v>9549</v>
      </c>
      <c r="D2019" t="s">
        <v>9550</v>
      </c>
      <c r="E2019" s="2">
        <f t="shared" si="33"/>
        <v>181</v>
      </c>
      <c r="F2019" t="s">
        <v>13</v>
      </c>
      <c r="G2019" t="s">
        <v>9547</v>
      </c>
      <c r="I2019" t="s">
        <v>9551</v>
      </c>
      <c r="J2019" s="3"/>
    </row>
    <row r="2020" spans="1:10">
      <c r="A2020" t="s">
        <v>9552</v>
      </c>
      <c r="B2020" t="s">
        <v>9553</v>
      </c>
      <c r="C2020" t="s">
        <v>9554</v>
      </c>
      <c r="D2020" t="s">
        <v>9555</v>
      </c>
      <c r="E2020" s="2">
        <f t="shared" si="33"/>
        <v>197</v>
      </c>
      <c r="F2020" t="s">
        <v>20</v>
      </c>
      <c r="G2020" t="s">
        <v>9552</v>
      </c>
      <c r="I2020" t="s">
        <v>9556</v>
      </c>
      <c r="J2020" s="3"/>
    </row>
    <row r="2021" spans="1:10">
      <c r="A2021" t="s">
        <v>9557</v>
      </c>
      <c r="B2021" t="s">
        <v>9558</v>
      </c>
      <c r="C2021" t="s">
        <v>9559</v>
      </c>
      <c r="D2021" t="s">
        <v>9560</v>
      </c>
      <c r="E2021" s="2">
        <f t="shared" si="33"/>
        <v>208</v>
      </c>
      <c r="F2021" t="s">
        <v>20</v>
      </c>
      <c r="G2021" t="s">
        <v>9557</v>
      </c>
      <c r="I2021" t="s">
        <v>65</v>
      </c>
      <c r="J2021" s="3"/>
    </row>
    <row r="2022" spans="1:10">
      <c r="A2022" t="s">
        <v>9561</v>
      </c>
      <c r="B2022" t="s">
        <v>9562</v>
      </c>
      <c r="C2022" t="s">
        <v>9563</v>
      </c>
      <c r="D2022" t="s">
        <v>9564</v>
      </c>
      <c r="E2022" s="2">
        <f t="shared" si="33"/>
        <v>466</v>
      </c>
      <c r="F2022" t="s">
        <v>20</v>
      </c>
      <c r="G2022" t="s">
        <v>9561</v>
      </c>
      <c r="I2022" t="s">
        <v>9565</v>
      </c>
      <c r="J2022" s="3"/>
    </row>
    <row r="2023" spans="1:10">
      <c r="A2023" t="s">
        <v>9566</v>
      </c>
      <c r="B2023" t="s">
        <v>9567</v>
      </c>
      <c r="C2023" t="s">
        <v>9568</v>
      </c>
      <c r="D2023" t="s">
        <v>9569</v>
      </c>
      <c r="E2023" s="2">
        <f t="shared" si="33"/>
        <v>215</v>
      </c>
      <c r="F2023" t="s">
        <v>20</v>
      </c>
      <c r="G2023" t="s">
        <v>9566</v>
      </c>
      <c r="I2023" t="s">
        <v>796</v>
      </c>
      <c r="J2023" s="3"/>
    </row>
    <row r="2024" spans="1:10">
      <c r="A2024" t="s">
        <v>9570</v>
      </c>
      <c r="B2024" t="s">
        <v>9571</v>
      </c>
      <c r="C2024" t="s">
        <v>9572</v>
      </c>
      <c r="D2024" t="s">
        <v>9573</v>
      </c>
      <c r="E2024" s="2">
        <f t="shared" ref="E2024:E2087" si="34">((D2024-C2024)+1)/3-1</f>
        <v>1319</v>
      </c>
      <c r="F2024" t="s">
        <v>13</v>
      </c>
      <c r="G2024" t="s">
        <v>9570</v>
      </c>
      <c r="I2024" t="s">
        <v>663</v>
      </c>
      <c r="J2024" s="3"/>
    </row>
    <row r="2025" spans="1:10">
      <c r="A2025" t="s">
        <v>9574</v>
      </c>
      <c r="B2025" t="s">
        <v>9575</v>
      </c>
      <c r="C2025" t="s">
        <v>9576</v>
      </c>
      <c r="D2025" t="s">
        <v>9577</v>
      </c>
      <c r="E2025" s="2">
        <f t="shared" si="34"/>
        <v>92</v>
      </c>
      <c r="F2025" t="s">
        <v>13</v>
      </c>
      <c r="G2025" t="s">
        <v>9574</v>
      </c>
      <c r="I2025" t="s">
        <v>2787</v>
      </c>
      <c r="J2025" s="3"/>
    </row>
    <row r="2026" spans="1:10">
      <c r="A2026" t="s">
        <v>9578</v>
      </c>
      <c r="B2026" t="s">
        <v>9579</v>
      </c>
      <c r="C2026" t="s">
        <v>9580</v>
      </c>
      <c r="D2026" t="s">
        <v>9581</v>
      </c>
      <c r="E2026" s="2">
        <f t="shared" si="34"/>
        <v>431</v>
      </c>
      <c r="F2026" t="s">
        <v>20</v>
      </c>
      <c r="G2026" t="s">
        <v>9578</v>
      </c>
      <c r="H2026" t="s">
        <v>9582</v>
      </c>
      <c r="I2026" t="s">
        <v>9583</v>
      </c>
      <c r="J2026" s="3"/>
    </row>
    <row r="2027" spans="1:10">
      <c r="A2027" t="s">
        <v>9584</v>
      </c>
      <c r="B2027" t="s">
        <v>9585</v>
      </c>
      <c r="C2027" t="s">
        <v>9586</v>
      </c>
      <c r="D2027" t="s">
        <v>9587</v>
      </c>
      <c r="E2027" s="2">
        <f t="shared" si="34"/>
        <v>677</v>
      </c>
      <c r="F2027" t="s">
        <v>20</v>
      </c>
      <c r="G2027" t="s">
        <v>9584</v>
      </c>
      <c r="I2027" t="s">
        <v>9109</v>
      </c>
      <c r="J2027" s="3"/>
    </row>
    <row r="2028" spans="1:10">
      <c r="A2028" t="s">
        <v>9588</v>
      </c>
      <c r="B2028" t="s">
        <v>9589</v>
      </c>
      <c r="C2028" t="s">
        <v>9590</v>
      </c>
      <c r="D2028" t="s">
        <v>9591</v>
      </c>
      <c r="E2028" s="2">
        <f t="shared" si="34"/>
        <v>583</v>
      </c>
      <c r="F2028" t="s">
        <v>20</v>
      </c>
      <c r="G2028" t="s">
        <v>9588</v>
      </c>
      <c r="I2028" t="s">
        <v>1068</v>
      </c>
      <c r="J2028" s="3"/>
    </row>
    <row r="2029" spans="1:10">
      <c r="A2029" t="s">
        <v>9592</v>
      </c>
      <c r="B2029" t="s">
        <v>9593</v>
      </c>
      <c r="C2029" t="s">
        <v>9594</v>
      </c>
      <c r="D2029" t="s">
        <v>9595</v>
      </c>
      <c r="E2029" s="2">
        <f t="shared" si="34"/>
        <v>407</v>
      </c>
      <c r="F2029" t="s">
        <v>13</v>
      </c>
      <c r="G2029" t="s">
        <v>9592</v>
      </c>
      <c r="I2029" t="s">
        <v>3009</v>
      </c>
      <c r="J2029" s="3"/>
    </row>
    <row r="2030" spans="1:10">
      <c r="A2030" t="s">
        <v>9596</v>
      </c>
      <c r="B2030" t="s">
        <v>9597</v>
      </c>
      <c r="C2030" t="s">
        <v>9598</v>
      </c>
      <c r="D2030" t="s">
        <v>9599</v>
      </c>
      <c r="E2030" s="2">
        <f t="shared" si="34"/>
        <v>395</v>
      </c>
      <c r="F2030" t="s">
        <v>13</v>
      </c>
      <c r="G2030" t="s">
        <v>9596</v>
      </c>
      <c r="I2030" t="s">
        <v>65</v>
      </c>
      <c r="J2030" s="3"/>
    </row>
    <row r="2031" spans="1:10">
      <c r="A2031" t="s">
        <v>9600</v>
      </c>
      <c r="B2031" t="s">
        <v>9601</v>
      </c>
      <c r="C2031" t="s">
        <v>9602</v>
      </c>
      <c r="D2031" t="s">
        <v>9603</v>
      </c>
      <c r="E2031" s="2">
        <f t="shared" si="34"/>
        <v>1404</v>
      </c>
      <c r="F2031" t="s">
        <v>13</v>
      </c>
      <c r="G2031" t="s">
        <v>9600</v>
      </c>
      <c r="I2031" t="s">
        <v>9604</v>
      </c>
      <c r="J2031" s="3"/>
    </row>
    <row r="2032" spans="1:10">
      <c r="A2032" t="s">
        <v>9605</v>
      </c>
      <c r="C2032" t="s">
        <v>9606</v>
      </c>
      <c r="D2032" t="s">
        <v>9607</v>
      </c>
      <c r="E2032" s="2">
        <f t="shared" si="34"/>
        <v>107.66666666666667</v>
      </c>
      <c r="F2032" t="s">
        <v>13</v>
      </c>
      <c r="G2032" t="s">
        <v>9605</v>
      </c>
      <c r="I2032" t="s">
        <v>65</v>
      </c>
      <c r="J2032" s="3"/>
    </row>
    <row r="2033" spans="1:10">
      <c r="A2033" t="s">
        <v>9608</v>
      </c>
      <c r="C2033" t="s">
        <v>9609</v>
      </c>
      <c r="D2033" t="s">
        <v>9610</v>
      </c>
      <c r="E2033" s="2" t="e">
        <f t="shared" si="34"/>
        <v>#VALUE!</v>
      </c>
      <c r="F2033" t="s">
        <v>9611</v>
      </c>
      <c r="G2033" t="s">
        <v>9608</v>
      </c>
      <c r="I2033" t="s">
        <v>9612</v>
      </c>
      <c r="J2033" s="3"/>
    </row>
    <row r="2034" spans="1:10">
      <c r="A2034" t="s">
        <v>9613</v>
      </c>
      <c r="B2034" t="s">
        <v>9614</v>
      </c>
      <c r="C2034" t="s">
        <v>9615</v>
      </c>
      <c r="D2034" t="s">
        <v>9616</v>
      </c>
      <c r="E2034" s="2">
        <f t="shared" si="34"/>
        <v>659</v>
      </c>
      <c r="F2034" t="s">
        <v>20</v>
      </c>
      <c r="G2034" t="s">
        <v>9613</v>
      </c>
      <c r="I2034" t="s">
        <v>65</v>
      </c>
      <c r="J2034" s="3"/>
    </row>
    <row r="2035" spans="1:10">
      <c r="A2035" t="s">
        <v>9617</v>
      </c>
      <c r="B2035" t="s">
        <v>9618</v>
      </c>
      <c r="C2035" t="s">
        <v>9619</v>
      </c>
      <c r="D2035" t="s">
        <v>9620</v>
      </c>
      <c r="E2035" s="2">
        <f t="shared" si="34"/>
        <v>290</v>
      </c>
      <c r="F2035" t="s">
        <v>20</v>
      </c>
      <c r="G2035" t="s">
        <v>9617</v>
      </c>
      <c r="I2035" t="s">
        <v>65</v>
      </c>
      <c r="J2035" s="3"/>
    </row>
    <row r="2036" spans="1:10">
      <c r="A2036" t="s">
        <v>9621</v>
      </c>
      <c r="B2036" t="s">
        <v>9622</v>
      </c>
      <c r="C2036" t="s">
        <v>9623</v>
      </c>
      <c r="D2036" t="s">
        <v>9624</v>
      </c>
      <c r="E2036" s="2">
        <f t="shared" si="34"/>
        <v>300</v>
      </c>
      <c r="F2036" t="s">
        <v>20</v>
      </c>
      <c r="G2036" t="s">
        <v>9621</v>
      </c>
      <c r="I2036" t="s">
        <v>65</v>
      </c>
      <c r="J2036" s="3"/>
    </row>
    <row r="2037" spans="1:10">
      <c r="A2037" t="s">
        <v>9625</v>
      </c>
      <c r="B2037" t="s">
        <v>9626</v>
      </c>
      <c r="C2037" t="s">
        <v>9627</v>
      </c>
      <c r="D2037" t="s">
        <v>9628</v>
      </c>
      <c r="E2037" s="2">
        <f t="shared" si="34"/>
        <v>312</v>
      </c>
      <c r="F2037" t="s">
        <v>20</v>
      </c>
      <c r="G2037" t="s">
        <v>9625</v>
      </c>
      <c r="I2037" t="s">
        <v>65</v>
      </c>
      <c r="J2037" s="3"/>
    </row>
    <row r="2038" spans="1:10">
      <c r="A2038" t="s">
        <v>9629</v>
      </c>
      <c r="B2038" t="s">
        <v>9630</v>
      </c>
      <c r="C2038" t="s">
        <v>9631</v>
      </c>
      <c r="D2038" t="s">
        <v>9632</v>
      </c>
      <c r="E2038" s="2">
        <f t="shared" si="34"/>
        <v>428</v>
      </c>
      <c r="F2038" t="s">
        <v>20</v>
      </c>
      <c r="G2038" t="s">
        <v>9629</v>
      </c>
      <c r="I2038" t="s">
        <v>5725</v>
      </c>
      <c r="J2038" s="3"/>
    </row>
    <row r="2039" spans="1:10">
      <c r="A2039" t="s">
        <v>9633</v>
      </c>
      <c r="B2039" t="s">
        <v>9634</v>
      </c>
      <c r="C2039" t="s">
        <v>9635</v>
      </c>
      <c r="D2039" t="s">
        <v>9636</v>
      </c>
      <c r="E2039" s="2">
        <f t="shared" si="34"/>
        <v>98</v>
      </c>
      <c r="F2039" t="s">
        <v>13</v>
      </c>
      <c r="G2039" t="s">
        <v>9633</v>
      </c>
      <c r="I2039" t="s">
        <v>9637</v>
      </c>
      <c r="J2039" s="3"/>
    </row>
    <row r="2040" spans="1:10">
      <c r="A2040" t="s">
        <v>9638</v>
      </c>
      <c r="B2040" t="s">
        <v>9639</v>
      </c>
      <c r="C2040" t="s">
        <v>9640</v>
      </c>
      <c r="D2040" t="s">
        <v>9641</v>
      </c>
      <c r="E2040" s="2">
        <f t="shared" si="34"/>
        <v>109</v>
      </c>
      <c r="F2040" t="s">
        <v>13</v>
      </c>
      <c r="G2040" t="s">
        <v>9638</v>
      </c>
      <c r="I2040" t="s">
        <v>65</v>
      </c>
      <c r="J2040" s="3"/>
    </row>
    <row r="2041" spans="1:10">
      <c r="A2041" t="s">
        <v>9642</v>
      </c>
      <c r="B2041" t="s">
        <v>9643</v>
      </c>
      <c r="C2041" t="s">
        <v>9644</v>
      </c>
      <c r="D2041" t="s">
        <v>9645</v>
      </c>
      <c r="E2041" s="2">
        <f t="shared" si="34"/>
        <v>340</v>
      </c>
      <c r="F2041" t="s">
        <v>20</v>
      </c>
      <c r="G2041" t="s">
        <v>9642</v>
      </c>
      <c r="I2041" t="s">
        <v>65</v>
      </c>
      <c r="J2041" s="3"/>
    </row>
    <row r="2042" spans="1:10">
      <c r="A2042" t="s">
        <v>9646</v>
      </c>
      <c r="B2042" t="s">
        <v>9647</v>
      </c>
      <c r="C2042" t="s">
        <v>9648</v>
      </c>
      <c r="D2042" t="s">
        <v>9649</v>
      </c>
      <c r="E2042" s="2">
        <f t="shared" si="34"/>
        <v>1320</v>
      </c>
      <c r="F2042" t="s">
        <v>20</v>
      </c>
      <c r="G2042" t="s">
        <v>9646</v>
      </c>
      <c r="I2042" t="s">
        <v>9650</v>
      </c>
      <c r="J2042" s="3"/>
    </row>
    <row r="2043" spans="1:10">
      <c r="A2043" t="s">
        <v>9651</v>
      </c>
      <c r="B2043" t="s">
        <v>9652</v>
      </c>
      <c r="C2043" t="s">
        <v>9653</v>
      </c>
      <c r="D2043" t="s">
        <v>9654</v>
      </c>
      <c r="E2043" s="2">
        <f t="shared" si="34"/>
        <v>59</v>
      </c>
      <c r="F2043" t="s">
        <v>20</v>
      </c>
      <c r="G2043" t="s">
        <v>9651</v>
      </c>
      <c r="I2043" t="s">
        <v>65</v>
      </c>
      <c r="J2043" s="3"/>
    </row>
    <row r="2044" spans="1:10">
      <c r="A2044" t="s">
        <v>9655</v>
      </c>
      <c r="B2044" t="s">
        <v>9656</v>
      </c>
      <c r="C2044" t="s">
        <v>9657</v>
      </c>
      <c r="D2044" t="s">
        <v>9658</v>
      </c>
      <c r="E2044" s="2">
        <f t="shared" si="34"/>
        <v>148</v>
      </c>
      <c r="F2044" t="s">
        <v>20</v>
      </c>
      <c r="G2044" t="s">
        <v>9655</v>
      </c>
      <c r="I2044" t="s">
        <v>9659</v>
      </c>
      <c r="J2044" s="3"/>
    </row>
    <row r="2045" spans="1:10">
      <c r="A2045" t="s">
        <v>9660</v>
      </c>
      <c r="B2045" t="s">
        <v>9661</v>
      </c>
      <c r="C2045" t="s">
        <v>9662</v>
      </c>
      <c r="D2045" t="s">
        <v>9663</v>
      </c>
      <c r="E2045" s="2">
        <f t="shared" si="34"/>
        <v>429</v>
      </c>
      <c r="F2045" t="s">
        <v>20</v>
      </c>
      <c r="G2045" t="s">
        <v>9660</v>
      </c>
      <c r="I2045" t="s">
        <v>3308</v>
      </c>
      <c r="J2045" s="3"/>
    </row>
    <row r="2046" spans="1:10">
      <c r="A2046" t="s">
        <v>9664</v>
      </c>
      <c r="B2046" t="s">
        <v>9665</v>
      </c>
      <c r="C2046" t="s">
        <v>9666</v>
      </c>
      <c r="D2046">
        <v>2735248</v>
      </c>
      <c r="E2046" s="2" t="e">
        <f t="shared" si="34"/>
        <v>#VALUE!</v>
      </c>
      <c r="F2046" t="s">
        <v>4233</v>
      </c>
      <c r="G2046" t="s">
        <v>9664</v>
      </c>
      <c r="I2046" t="s">
        <v>9667</v>
      </c>
      <c r="J2046" s="3"/>
    </row>
    <row r="2047" spans="1:10">
      <c r="A2047" t="s">
        <v>9668</v>
      </c>
      <c r="B2047" t="s">
        <v>9669</v>
      </c>
      <c r="C2047" t="s">
        <v>9670</v>
      </c>
      <c r="D2047" t="s">
        <v>9671</v>
      </c>
      <c r="E2047" s="2">
        <f t="shared" si="34"/>
        <v>367</v>
      </c>
      <c r="F2047" t="s">
        <v>13</v>
      </c>
      <c r="G2047" t="s">
        <v>9668</v>
      </c>
      <c r="I2047" t="s">
        <v>9672</v>
      </c>
      <c r="J2047" s="3"/>
    </row>
    <row r="2048" spans="1:10">
      <c r="A2048" t="s">
        <v>9673</v>
      </c>
      <c r="B2048" t="s">
        <v>9674</v>
      </c>
      <c r="C2048" t="s">
        <v>9675</v>
      </c>
      <c r="D2048" t="s">
        <v>9676</v>
      </c>
      <c r="E2048" s="2">
        <f t="shared" si="34"/>
        <v>669</v>
      </c>
      <c r="F2048" t="s">
        <v>20</v>
      </c>
      <c r="G2048" t="s">
        <v>9673</v>
      </c>
      <c r="I2048" t="s">
        <v>3178</v>
      </c>
      <c r="J2048" s="3"/>
    </row>
    <row r="2049" spans="1:10">
      <c r="A2049" t="s">
        <v>9677</v>
      </c>
      <c r="B2049" t="s">
        <v>9678</v>
      </c>
      <c r="C2049" t="s">
        <v>9679</v>
      </c>
      <c r="D2049" t="s">
        <v>9680</v>
      </c>
      <c r="E2049" s="2">
        <f t="shared" si="34"/>
        <v>391</v>
      </c>
      <c r="F2049" t="s">
        <v>20</v>
      </c>
      <c r="G2049" t="s">
        <v>9677</v>
      </c>
      <c r="I2049" t="s">
        <v>3173</v>
      </c>
      <c r="J2049" s="3"/>
    </row>
    <row r="2050" spans="1:10">
      <c r="A2050" t="s">
        <v>9681</v>
      </c>
      <c r="B2050" t="s">
        <v>9682</v>
      </c>
      <c r="C2050" t="s">
        <v>9683</v>
      </c>
      <c r="D2050" t="s">
        <v>9684</v>
      </c>
      <c r="E2050" s="2">
        <f t="shared" si="34"/>
        <v>81</v>
      </c>
      <c r="F2050" t="s">
        <v>20</v>
      </c>
      <c r="G2050" t="s">
        <v>9681</v>
      </c>
      <c r="I2050" t="s">
        <v>65</v>
      </c>
      <c r="J2050" s="3"/>
    </row>
    <row r="2051" spans="1:10">
      <c r="A2051" t="s">
        <v>9685</v>
      </c>
      <c r="B2051" t="s">
        <v>9686</v>
      </c>
      <c r="C2051" t="s">
        <v>9687</v>
      </c>
      <c r="D2051" t="s">
        <v>9688</v>
      </c>
      <c r="E2051" s="2">
        <f t="shared" si="34"/>
        <v>58</v>
      </c>
      <c r="F2051" t="s">
        <v>20</v>
      </c>
      <c r="G2051" t="s">
        <v>9685</v>
      </c>
      <c r="I2051" t="s">
        <v>65</v>
      </c>
      <c r="J2051" s="3"/>
    </row>
    <row r="2052" spans="1:10">
      <c r="A2052" t="s">
        <v>9689</v>
      </c>
      <c r="C2052" t="s">
        <v>9690</v>
      </c>
      <c r="D2052" t="s">
        <v>9691</v>
      </c>
      <c r="E2052" s="2">
        <f t="shared" si="34"/>
        <v>69</v>
      </c>
      <c r="F2052" t="s">
        <v>20</v>
      </c>
      <c r="G2052" t="s">
        <v>9689</v>
      </c>
      <c r="I2052" t="s">
        <v>65</v>
      </c>
      <c r="J2052" s="3"/>
    </row>
    <row r="2053" spans="1:10">
      <c r="A2053" t="s">
        <v>9692</v>
      </c>
      <c r="C2053" t="s">
        <v>9693</v>
      </c>
      <c r="D2053" t="s">
        <v>9694</v>
      </c>
      <c r="E2053" s="2">
        <f t="shared" si="34"/>
        <v>64</v>
      </c>
      <c r="F2053" t="s">
        <v>13</v>
      </c>
      <c r="G2053" t="s">
        <v>9692</v>
      </c>
      <c r="I2053" t="s">
        <v>9695</v>
      </c>
      <c r="J2053" s="3"/>
    </row>
    <row r="2054" spans="1:10">
      <c r="A2054" t="s">
        <v>9696</v>
      </c>
      <c r="B2054" t="s">
        <v>9697</v>
      </c>
      <c r="C2054" t="s">
        <v>9698</v>
      </c>
      <c r="D2054" t="s">
        <v>9699</v>
      </c>
      <c r="E2054" s="2">
        <f t="shared" si="34"/>
        <v>136</v>
      </c>
      <c r="F2054" t="s">
        <v>13</v>
      </c>
      <c r="G2054" t="s">
        <v>9696</v>
      </c>
      <c r="I2054" t="s">
        <v>9700</v>
      </c>
      <c r="J2054" s="3"/>
    </row>
    <row r="2055" spans="1:10">
      <c r="A2055" t="s">
        <v>9701</v>
      </c>
      <c r="B2055" t="s">
        <v>9702</v>
      </c>
      <c r="C2055" t="s">
        <v>9703</v>
      </c>
      <c r="D2055" t="s">
        <v>9704</v>
      </c>
      <c r="E2055" s="2">
        <f t="shared" si="34"/>
        <v>164</v>
      </c>
      <c r="F2055" t="s">
        <v>13</v>
      </c>
      <c r="G2055" t="s">
        <v>9701</v>
      </c>
      <c r="I2055" t="s">
        <v>3160</v>
      </c>
      <c r="J2055" s="3"/>
    </row>
    <row r="2056" spans="1:10">
      <c r="A2056" t="s">
        <v>9705</v>
      </c>
      <c r="B2056" t="s">
        <v>9706</v>
      </c>
      <c r="C2056" t="s">
        <v>9707</v>
      </c>
      <c r="D2056" t="s">
        <v>9708</v>
      </c>
      <c r="E2056" s="2">
        <f t="shared" si="34"/>
        <v>310</v>
      </c>
      <c r="F2056" t="s">
        <v>13</v>
      </c>
      <c r="G2056" t="s">
        <v>9705</v>
      </c>
      <c r="I2056" t="s">
        <v>65</v>
      </c>
      <c r="J2056" s="3"/>
    </row>
    <row r="2057" spans="1:10">
      <c r="A2057" t="s">
        <v>9709</v>
      </c>
      <c r="B2057" t="s">
        <v>9710</v>
      </c>
      <c r="C2057" t="s">
        <v>9711</v>
      </c>
      <c r="D2057" t="s">
        <v>9712</v>
      </c>
      <c r="E2057" s="2">
        <f t="shared" si="34"/>
        <v>151</v>
      </c>
      <c r="F2057" t="s">
        <v>13</v>
      </c>
      <c r="G2057" t="s">
        <v>9709</v>
      </c>
      <c r="I2057" t="s">
        <v>65</v>
      </c>
      <c r="J2057" s="3"/>
    </row>
    <row r="2058" spans="1:10">
      <c r="A2058" t="s">
        <v>9713</v>
      </c>
      <c r="B2058" t="s">
        <v>9714</v>
      </c>
      <c r="C2058" t="s">
        <v>9715</v>
      </c>
      <c r="D2058" t="s">
        <v>9716</v>
      </c>
      <c r="E2058" s="2">
        <f t="shared" si="34"/>
        <v>142</v>
      </c>
      <c r="F2058" t="s">
        <v>13</v>
      </c>
      <c r="G2058" t="s">
        <v>9713</v>
      </c>
      <c r="I2058" t="s">
        <v>65</v>
      </c>
      <c r="J2058" s="3"/>
    </row>
    <row r="2059" spans="1:10">
      <c r="A2059" t="s">
        <v>9717</v>
      </c>
      <c r="B2059" t="s">
        <v>9718</v>
      </c>
      <c r="C2059" t="s">
        <v>9719</v>
      </c>
      <c r="D2059" t="s">
        <v>9720</v>
      </c>
      <c r="E2059" s="2">
        <f t="shared" si="34"/>
        <v>72</v>
      </c>
      <c r="F2059" t="s">
        <v>13</v>
      </c>
      <c r="G2059" t="s">
        <v>9717</v>
      </c>
      <c r="I2059" t="s">
        <v>9721</v>
      </c>
      <c r="J2059" s="3"/>
    </row>
    <row r="2060" spans="1:10">
      <c r="A2060" t="s">
        <v>9722</v>
      </c>
      <c r="B2060" t="s">
        <v>9723</v>
      </c>
      <c r="C2060" t="s">
        <v>9724</v>
      </c>
      <c r="D2060" t="s">
        <v>9725</v>
      </c>
      <c r="E2060" s="2">
        <f t="shared" si="34"/>
        <v>551</v>
      </c>
      <c r="F2060" t="s">
        <v>13</v>
      </c>
      <c r="G2060" t="s">
        <v>9726</v>
      </c>
      <c r="H2060" t="s">
        <v>9727</v>
      </c>
      <c r="I2060" t="s">
        <v>9728</v>
      </c>
      <c r="J2060" s="3"/>
    </row>
    <row r="2061" spans="1:10">
      <c r="A2061" t="s">
        <v>9729</v>
      </c>
      <c r="C2061" t="s">
        <v>9730</v>
      </c>
      <c r="D2061" t="s">
        <v>9731</v>
      </c>
      <c r="E2061" s="2">
        <f t="shared" si="34"/>
        <v>80</v>
      </c>
      <c r="F2061" t="s">
        <v>13</v>
      </c>
      <c r="G2061" t="s">
        <v>9729</v>
      </c>
      <c r="I2061" t="s">
        <v>9721</v>
      </c>
      <c r="J2061" s="3"/>
    </row>
    <row r="2062" spans="1:10">
      <c r="A2062" t="s">
        <v>9732</v>
      </c>
      <c r="C2062" t="s">
        <v>9733</v>
      </c>
      <c r="D2062" t="s">
        <v>9734</v>
      </c>
      <c r="E2062" s="2">
        <f t="shared" si="34"/>
        <v>106</v>
      </c>
      <c r="F2062" t="s">
        <v>13</v>
      </c>
      <c r="G2062" t="s">
        <v>9732</v>
      </c>
      <c r="I2062" t="s">
        <v>3132</v>
      </c>
      <c r="J2062" s="3"/>
    </row>
    <row r="2063" spans="1:10">
      <c r="A2063" t="s">
        <v>9735</v>
      </c>
      <c r="C2063" t="s">
        <v>9736</v>
      </c>
      <c r="D2063" t="s">
        <v>9737</v>
      </c>
      <c r="E2063" s="2">
        <f t="shared" si="34"/>
        <v>56</v>
      </c>
      <c r="F2063" t="s">
        <v>13</v>
      </c>
      <c r="G2063" t="s">
        <v>9735</v>
      </c>
      <c r="I2063" t="s">
        <v>9738</v>
      </c>
      <c r="J2063" s="3"/>
    </row>
    <row r="2064" spans="1:10">
      <c r="A2064" t="s">
        <v>9739</v>
      </c>
      <c r="B2064" t="s">
        <v>9740</v>
      </c>
      <c r="C2064" t="s">
        <v>9741</v>
      </c>
      <c r="D2064" t="s">
        <v>9742</v>
      </c>
      <c r="E2064" s="2">
        <f t="shared" si="34"/>
        <v>614</v>
      </c>
      <c r="F2064" t="s">
        <v>13</v>
      </c>
      <c r="G2064" t="s">
        <v>9739</v>
      </c>
      <c r="I2064" t="s">
        <v>3127</v>
      </c>
      <c r="J2064" s="3"/>
    </row>
    <row r="2065" spans="1:10">
      <c r="A2065" t="s">
        <v>9743</v>
      </c>
      <c r="B2065" t="s">
        <v>9744</v>
      </c>
      <c r="C2065" t="s">
        <v>9745</v>
      </c>
      <c r="D2065" t="s">
        <v>9746</v>
      </c>
      <c r="E2065" s="2">
        <f t="shared" si="34"/>
        <v>551</v>
      </c>
      <c r="F2065" t="s">
        <v>13</v>
      </c>
      <c r="G2065" t="s">
        <v>9726</v>
      </c>
      <c r="H2065" t="s">
        <v>9727</v>
      </c>
      <c r="I2065" t="s">
        <v>9728</v>
      </c>
      <c r="J2065" s="3"/>
    </row>
    <row r="2066" spans="1:10">
      <c r="A2066" t="s">
        <v>9747</v>
      </c>
      <c r="B2066" t="s">
        <v>9748</v>
      </c>
      <c r="C2066" t="s">
        <v>9749</v>
      </c>
      <c r="D2066" t="s">
        <v>9750</v>
      </c>
      <c r="E2066" s="2">
        <f t="shared" si="34"/>
        <v>197</v>
      </c>
      <c r="F2066" t="s">
        <v>13</v>
      </c>
      <c r="G2066" t="s">
        <v>9747</v>
      </c>
      <c r="I2066" t="s">
        <v>3127</v>
      </c>
      <c r="J2066" s="3"/>
    </row>
    <row r="2067" spans="1:10">
      <c r="A2067" t="s">
        <v>9751</v>
      </c>
      <c r="B2067" t="s">
        <v>9752</v>
      </c>
      <c r="C2067" t="s">
        <v>9753</v>
      </c>
      <c r="D2067" t="s">
        <v>9754</v>
      </c>
      <c r="E2067" s="2">
        <f t="shared" si="34"/>
        <v>91</v>
      </c>
      <c r="F2067" t="s">
        <v>13</v>
      </c>
      <c r="G2067" t="s">
        <v>9751</v>
      </c>
      <c r="I2067" t="s">
        <v>65</v>
      </c>
      <c r="J2067" s="3"/>
    </row>
    <row r="2068" spans="1:10">
      <c r="A2068" t="s">
        <v>9755</v>
      </c>
      <c r="B2068" t="s">
        <v>9756</v>
      </c>
      <c r="C2068" t="s">
        <v>9757</v>
      </c>
      <c r="D2068" t="s">
        <v>9758</v>
      </c>
      <c r="E2068" s="2">
        <f t="shared" si="34"/>
        <v>52</v>
      </c>
      <c r="F2068" t="s">
        <v>13</v>
      </c>
      <c r="G2068" t="s">
        <v>9755</v>
      </c>
      <c r="I2068" t="s">
        <v>3117</v>
      </c>
      <c r="J2068" s="3"/>
    </row>
    <row r="2069" spans="1:10">
      <c r="A2069" t="s">
        <v>9759</v>
      </c>
      <c r="B2069" t="s">
        <v>9760</v>
      </c>
      <c r="C2069" t="s">
        <v>9761</v>
      </c>
      <c r="D2069">
        <v>2754162</v>
      </c>
      <c r="E2069" s="2" t="e">
        <f t="shared" si="34"/>
        <v>#VALUE!</v>
      </c>
      <c r="G2069" t="s">
        <v>9759</v>
      </c>
      <c r="I2069" t="s">
        <v>9762</v>
      </c>
      <c r="J2069" s="3"/>
    </row>
    <row r="2070" spans="1:10">
      <c r="A2070" t="s">
        <v>9763</v>
      </c>
      <c r="B2070" t="s">
        <v>9764</v>
      </c>
      <c r="C2070" t="s">
        <v>9765</v>
      </c>
      <c r="D2070" t="s">
        <v>9766</v>
      </c>
      <c r="E2070" s="2">
        <f t="shared" si="34"/>
        <v>337</v>
      </c>
      <c r="F2070" t="s">
        <v>13</v>
      </c>
      <c r="G2070" t="s">
        <v>3111</v>
      </c>
      <c r="I2070" t="s">
        <v>3112</v>
      </c>
      <c r="J2070" s="3"/>
    </row>
    <row r="2071" spans="1:10">
      <c r="A2071" t="s">
        <v>9767</v>
      </c>
      <c r="B2071" t="s">
        <v>9768</v>
      </c>
      <c r="C2071" t="s">
        <v>9769</v>
      </c>
      <c r="D2071" t="s">
        <v>9770</v>
      </c>
      <c r="E2071" s="2">
        <f t="shared" si="34"/>
        <v>207</v>
      </c>
      <c r="F2071" t="s">
        <v>13</v>
      </c>
      <c r="G2071" t="s">
        <v>3105</v>
      </c>
      <c r="I2071" t="s">
        <v>3106</v>
      </c>
      <c r="J2071" s="3"/>
    </row>
    <row r="2072" spans="1:10">
      <c r="A2072" t="s">
        <v>9771</v>
      </c>
      <c r="B2072" t="s">
        <v>9772</v>
      </c>
      <c r="C2072" t="s">
        <v>9773</v>
      </c>
      <c r="D2072" t="s">
        <v>9774</v>
      </c>
      <c r="E2072" s="2">
        <f t="shared" si="34"/>
        <v>283</v>
      </c>
      <c r="F2072" t="s">
        <v>13</v>
      </c>
      <c r="G2072" t="s">
        <v>9771</v>
      </c>
      <c r="I2072" t="s">
        <v>3096</v>
      </c>
      <c r="J2072" s="3"/>
    </row>
    <row r="2073" spans="1:10">
      <c r="A2073" t="s">
        <v>9775</v>
      </c>
      <c r="B2073" t="s">
        <v>9776</v>
      </c>
      <c r="C2073" t="s">
        <v>9777</v>
      </c>
      <c r="D2073" t="s">
        <v>9778</v>
      </c>
      <c r="E2073" s="2">
        <f t="shared" si="34"/>
        <v>134</v>
      </c>
      <c r="F2073" t="s">
        <v>13</v>
      </c>
      <c r="G2073" t="s">
        <v>3095</v>
      </c>
      <c r="I2073" t="s">
        <v>3096</v>
      </c>
      <c r="J2073" s="3"/>
    </row>
    <row r="2074" spans="1:10">
      <c r="A2074" t="s">
        <v>9779</v>
      </c>
      <c r="B2074" t="s">
        <v>9780</v>
      </c>
      <c r="C2074" t="s">
        <v>9781</v>
      </c>
      <c r="D2074" t="s">
        <v>9782</v>
      </c>
      <c r="E2074" s="2">
        <f t="shared" si="34"/>
        <v>299</v>
      </c>
      <c r="F2074" t="s">
        <v>13</v>
      </c>
      <c r="G2074" t="s">
        <v>3089</v>
      </c>
      <c r="I2074" t="s">
        <v>3090</v>
      </c>
      <c r="J2074" s="3"/>
    </row>
    <row r="2075" spans="1:10">
      <c r="A2075" t="s">
        <v>9783</v>
      </c>
      <c r="B2075" t="s">
        <v>9784</v>
      </c>
      <c r="C2075" t="s">
        <v>9785</v>
      </c>
      <c r="D2075" t="s">
        <v>9786</v>
      </c>
      <c r="E2075" s="2">
        <f t="shared" si="34"/>
        <v>196</v>
      </c>
      <c r="F2075" t="s">
        <v>13</v>
      </c>
      <c r="G2075" t="s">
        <v>9783</v>
      </c>
      <c r="I2075" t="s">
        <v>3084</v>
      </c>
      <c r="J2075" s="3"/>
    </row>
    <row r="2076" spans="1:10">
      <c r="A2076" t="s">
        <v>9787</v>
      </c>
      <c r="B2076" t="s">
        <v>9788</v>
      </c>
      <c r="C2076" t="s">
        <v>9789</v>
      </c>
      <c r="D2076" t="s">
        <v>9790</v>
      </c>
      <c r="E2076" s="2">
        <f t="shared" si="34"/>
        <v>153</v>
      </c>
      <c r="F2076" t="s">
        <v>13</v>
      </c>
      <c r="G2076" t="s">
        <v>9787</v>
      </c>
      <c r="I2076" t="s">
        <v>3079</v>
      </c>
      <c r="J2076" s="3"/>
    </row>
    <row r="2077" spans="1:10">
      <c r="A2077" t="s">
        <v>9791</v>
      </c>
      <c r="B2077" t="s">
        <v>9792</v>
      </c>
      <c r="C2077" t="s">
        <v>9793</v>
      </c>
      <c r="D2077" t="s">
        <v>9794</v>
      </c>
      <c r="E2077" s="2">
        <f t="shared" si="34"/>
        <v>303</v>
      </c>
      <c r="F2077" t="s">
        <v>13</v>
      </c>
      <c r="G2077" t="s">
        <v>9791</v>
      </c>
      <c r="H2077" t="s">
        <v>9795</v>
      </c>
      <c r="I2077" t="s">
        <v>9796</v>
      </c>
      <c r="J2077" s="3"/>
    </row>
    <row r="2078" spans="1:10">
      <c r="A2078" t="s">
        <v>9797</v>
      </c>
      <c r="B2078" t="s">
        <v>9798</v>
      </c>
      <c r="C2078" t="s">
        <v>9799</v>
      </c>
      <c r="D2078" t="s">
        <v>9800</v>
      </c>
      <c r="E2078" s="2">
        <f t="shared" si="34"/>
        <v>153</v>
      </c>
      <c r="F2078" t="s">
        <v>20</v>
      </c>
      <c r="G2078" t="s">
        <v>9797</v>
      </c>
      <c r="I2078" t="s">
        <v>65</v>
      </c>
      <c r="J2078" s="3"/>
    </row>
    <row r="2079" spans="1:10">
      <c r="A2079" t="s">
        <v>9801</v>
      </c>
      <c r="B2079" t="s">
        <v>9802</v>
      </c>
      <c r="C2079" t="s">
        <v>9803</v>
      </c>
      <c r="D2079" t="s">
        <v>9804</v>
      </c>
      <c r="E2079" s="2">
        <f t="shared" si="34"/>
        <v>79</v>
      </c>
      <c r="F2079" t="s">
        <v>20</v>
      </c>
      <c r="G2079" t="s">
        <v>9801</v>
      </c>
      <c r="I2079" t="s">
        <v>65</v>
      </c>
      <c r="J2079" s="3"/>
    </row>
    <row r="2080" spans="1:10">
      <c r="A2080" t="s">
        <v>9805</v>
      </c>
      <c r="B2080" t="s">
        <v>9806</v>
      </c>
      <c r="C2080" t="s">
        <v>9807</v>
      </c>
      <c r="D2080" t="s">
        <v>9808</v>
      </c>
      <c r="E2080" s="2">
        <f t="shared" si="34"/>
        <v>644</v>
      </c>
      <c r="F2080" t="s">
        <v>20</v>
      </c>
      <c r="G2080" t="s">
        <v>9805</v>
      </c>
      <c r="I2080" t="s">
        <v>1205</v>
      </c>
      <c r="J2080" s="3"/>
    </row>
    <row r="2081" spans="1:10">
      <c r="A2081" t="s">
        <v>9809</v>
      </c>
      <c r="B2081" t="s">
        <v>9810</v>
      </c>
      <c r="C2081" t="s">
        <v>9811</v>
      </c>
      <c r="D2081" t="s">
        <v>9812</v>
      </c>
      <c r="E2081" s="2">
        <f t="shared" si="34"/>
        <v>196</v>
      </c>
      <c r="F2081" t="s">
        <v>20</v>
      </c>
      <c r="G2081" t="s">
        <v>9809</v>
      </c>
      <c r="I2081" t="s">
        <v>65</v>
      </c>
      <c r="J2081" s="3"/>
    </row>
    <row r="2082" spans="1:10">
      <c r="A2082" t="s">
        <v>9813</v>
      </c>
      <c r="B2082" t="s">
        <v>9814</v>
      </c>
      <c r="C2082" t="s">
        <v>9815</v>
      </c>
      <c r="D2082" t="s">
        <v>9816</v>
      </c>
      <c r="E2082" s="2">
        <f t="shared" si="34"/>
        <v>337</v>
      </c>
      <c r="F2082" t="s">
        <v>20</v>
      </c>
      <c r="G2082" t="s">
        <v>9813</v>
      </c>
      <c r="I2082" t="s">
        <v>65</v>
      </c>
      <c r="J2082" s="3"/>
    </row>
    <row r="2083" spans="1:10">
      <c r="A2083" t="s">
        <v>9817</v>
      </c>
      <c r="B2083" t="s">
        <v>9818</v>
      </c>
      <c r="C2083" t="s">
        <v>9819</v>
      </c>
      <c r="D2083" t="s">
        <v>9820</v>
      </c>
      <c r="E2083" s="2">
        <f t="shared" si="34"/>
        <v>97</v>
      </c>
      <c r="F2083" t="s">
        <v>20</v>
      </c>
      <c r="G2083" t="s">
        <v>9817</v>
      </c>
      <c r="I2083" t="s">
        <v>65</v>
      </c>
      <c r="J2083" s="3"/>
    </row>
    <row r="2084" spans="1:10">
      <c r="A2084" t="s">
        <v>9821</v>
      </c>
      <c r="B2084" t="s">
        <v>9822</v>
      </c>
      <c r="C2084" t="s">
        <v>9823</v>
      </c>
      <c r="D2084" t="s">
        <v>9824</v>
      </c>
      <c r="E2084" s="2">
        <f t="shared" si="34"/>
        <v>1356</v>
      </c>
      <c r="F2084" t="s">
        <v>20</v>
      </c>
      <c r="G2084" t="s">
        <v>9821</v>
      </c>
      <c r="I2084" t="s">
        <v>429</v>
      </c>
      <c r="J2084" s="3"/>
    </row>
    <row r="2085" spans="1:10">
      <c r="A2085" t="s">
        <v>9825</v>
      </c>
      <c r="B2085" t="s">
        <v>9826</v>
      </c>
      <c r="C2085" t="s">
        <v>9827</v>
      </c>
      <c r="D2085" t="s">
        <v>9828</v>
      </c>
      <c r="E2085" s="2">
        <f t="shared" si="34"/>
        <v>704</v>
      </c>
      <c r="F2085" t="s">
        <v>13</v>
      </c>
      <c r="G2085" t="s">
        <v>9825</v>
      </c>
      <c r="I2085" t="s">
        <v>65</v>
      </c>
      <c r="J2085" s="3"/>
    </row>
    <row r="2086" spans="1:10">
      <c r="A2086" t="s">
        <v>9829</v>
      </c>
      <c r="C2086" t="s">
        <v>9830</v>
      </c>
      <c r="D2086" t="s">
        <v>9831</v>
      </c>
      <c r="E2086" s="2">
        <f t="shared" si="34"/>
        <v>111</v>
      </c>
      <c r="F2086" t="s">
        <v>13</v>
      </c>
      <c r="G2086" t="s">
        <v>9829</v>
      </c>
      <c r="I2086" t="s">
        <v>65</v>
      </c>
      <c r="J2086" s="3"/>
    </row>
    <row r="2087" spans="1:10">
      <c r="A2087" t="s">
        <v>9832</v>
      </c>
      <c r="B2087" t="s">
        <v>9833</v>
      </c>
      <c r="C2087" t="s">
        <v>9834</v>
      </c>
      <c r="D2087" t="s">
        <v>9835</v>
      </c>
      <c r="E2087" s="2">
        <f t="shared" si="34"/>
        <v>1096</v>
      </c>
      <c r="F2087" t="s">
        <v>13</v>
      </c>
      <c r="G2087" t="s">
        <v>9832</v>
      </c>
      <c r="I2087" t="s">
        <v>134</v>
      </c>
      <c r="J2087" s="3"/>
    </row>
    <row r="2088" spans="1:10">
      <c r="A2088" t="s">
        <v>9836</v>
      </c>
      <c r="B2088" t="s">
        <v>9837</v>
      </c>
      <c r="C2088" t="s">
        <v>9838</v>
      </c>
      <c r="D2088" t="s">
        <v>9839</v>
      </c>
      <c r="E2088" s="2">
        <f t="shared" ref="E2088:E2151" si="35">((D2088-C2088)+1)/3-1</f>
        <v>681</v>
      </c>
      <c r="F2088" t="s">
        <v>13</v>
      </c>
      <c r="G2088" t="s">
        <v>9836</v>
      </c>
      <c r="I2088" t="s">
        <v>207</v>
      </c>
      <c r="J2088" s="3"/>
    </row>
    <row r="2089" spans="1:10">
      <c r="A2089" t="s">
        <v>9840</v>
      </c>
      <c r="B2089" t="s">
        <v>9841</v>
      </c>
      <c r="C2089" t="s">
        <v>9842</v>
      </c>
      <c r="D2089" t="s">
        <v>9843</v>
      </c>
      <c r="E2089" s="2">
        <f t="shared" si="35"/>
        <v>566</v>
      </c>
      <c r="F2089" t="s">
        <v>13</v>
      </c>
      <c r="G2089" t="s">
        <v>9840</v>
      </c>
      <c r="I2089" t="s">
        <v>4734</v>
      </c>
      <c r="J2089" s="3"/>
    </row>
    <row r="2090" spans="1:10">
      <c r="A2090" t="s">
        <v>9844</v>
      </c>
      <c r="B2090" t="s">
        <v>9845</v>
      </c>
      <c r="C2090" t="s">
        <v>9846</v>
      </c>
      <c r="D2090" t="s">
        <v>9847</v>
      </c>
      <c r="E2090" s="2">
        <f t="shared" si="35"/>
        <v>657</v>
      </c>
      <c r="F2090" t="s">
        <v>13</v>
      </c>
      <c r="G2090" t="s">
        <v>9844</v>
      </c>
      <c r="I2090" t="s">
        <v>9848</v>
      </c>
      <c r="J2090" s="3"/>
    </row>
    <row r="2091" spans="1:10">
      <c r="A2091" t="s">
        <v>9849</v>
      </c>
      <c r="B2091" t="s">
        <v>9850</v>
      </c>
      <c r="C2091" t="s">
        <v>9851</v>
      </c>
      <c r="D2091" t="s">
        <v>9852</v>
      </c>
      <c r="E2091" s="2">
        <f t="shared" si="35"/>
        <v>778</v>
      </c>
      <c r="F2091" t="s">
        <v>13</v>
      </c>
      <c r="G2091" t="s">
        <v>9849</v>
      </c>
      <c r="I2091" t="s">
        <v>815</v>
      </c>
      <c r="J2091" s="3"/>
    </row>
    <row r="2092" spans="1:10">
      <c r="A2092" t="s">
        <v>9853</v>
      </c>
      <c r="B2092" t="s">
        <v>9854</v>
      </c>
      <c r="C2092" t="s">
        <v>9855</v>
      </c>
      <c r="D2092" t="s">
        <v>9856</v>
      </c>
      <c r="E2092" s="2">
        <f t="shared" si="35"/>
        <v>471</v>
      </c>
      <c r="F2092" t="s">
        <v>13</v>
      </c>
      <c r="G2092" t="s">
        <v>9853</v>
      </c>
      <c r="I2092" t="s">
        <v>780</v>
      </c>
      <c r="J2092" s="3"/>
    </row>
    <row r="2093" spans="1:10">
      <c r="A2093" t="s">
        <v>9857</v>
      </c>
      <c r="B2093" t="s">
        <v>9858</v>
      </c>
      <c r="C2093" t="s">
        <v>9859</v>
      </c>
      <c r="D2093" t="s">
        <v>9860</v>
      </c>
      <c r="E2093" s="2">
        <f t="shared" si="35"/>
        <v>1355</v>
      </c>
      <c r="F2093" t="s">
        <v>20</v>
      </c>
      <c r="G2093" t="s">
        <v>9857</v>
      </c>
      <c r="I2093" t="s">
        <v>429</v>
      </c>
      <c r="J2093" s="3"/>
    </row>
    <row r="2094" spans="1:10">
      <c r="A2094" t="s">
        <v>9861</v>
      </c>
      <c r="B2094" t="s">
        <v>9862</v>
      </c>
      <c r="C2094" t="s">
        <v>9863</v>
      </c>
      <c r="D2094" t="s">
        <v>9864</v>
      </c>
      <c r="E2094" s="2">
        <f t="shared" si="35"/>
        <v>265</v>
      </c>
      <c r="F2094" t="s">
        <v>13</v>
      </c>
      <c r="G2094" t="s">
        <v>9861</v>
      </c>
      <c r="I2094" t="s">
        <v>9865</v>
      </c>
      <c r="J2094" s="3"/>
    </row>
    <row r="2095" spans="1:10">
      <c r="A2095" t="s">
        <v>9866</v>
      </c>
      <c r="B2095" t="s">
        <v>9867</v>
      </c>
      <c r="C2095" t="s">
        <v>9868</v>
      </c>
      <c r="D2095" t="s">
        <v>9869</v>
      </c>
      <c r="E2095" s="2">
        <f t="shared" si="35"/>
        <v>1093</v>
      </c>
      <c r="F2095" t="s">
        <v>13</v>
      </c>
      <c r="G2095" t="s">
        <v>9866</v>
      </c>
      <c r="I2095" t="s">
        <v>847</v>
      </c>
      <c r="J2095" s="3"/>
    </row>
    <row r="2096" spans="1:10">
      <c r="A2096" t="s">
        <v>9870</v>
      </c>
      <c r="B2096" t="s">
        <v>9871</v>
      </c>
      <c r="C2096" t="s">
        <v>9872</v>
      </c>
      <c r="D2096" t="s">
        <v>9873</v>
      </c>
      <c r="E2096" s="2">
        <f t="shared" si="35"/>
        <v>653</v>
      </c>
      <c r="F2096" t="s">
        <v>13</v>
      </c>
      <c r="G2096" t="s">
        <v>9870</v>
      </c>
      <c r="I2096" t="s">
        <v>207</v>
      </c>
      <c r="J2096" s="3"/>
    </row>
    <row r="2097" spans="1:10">
      <c r="A2097" t="s">
        <v>9874</v>
      </c>
      <c r="C2097" t="s">
        <v>9875</v>
      </c>
      <c r="D2097" t="s">
        <v>9876</v>
      </c>
      <c r="E2097" s="2" t="e">
        <f t="shared" si="35"/>
        <v>#VALUE!</v>
      </c>
      <c r="G2097" t="s">
        <v>9874</v>
      </c>
      <c r="I2097" t="s">
        <v>5697</v>
      </c>
      <c r="J2097" s="3"/>
    </row>
    <row r="2098" spans="1:10">
      <c r="A2098" t="s">
        <v>9877</v>
      </c>
      <c r="C2098" t="s">
        <v>9878</v>
      </c>
      <c r="D2098" t="s">
        <v>9879</v>
      </c>
      <c r="E2098" s="2" t="e">
        <f t="shared" si="35"/>
        <v>#VALUE!</v>
      </c>
      <c r="G2098" t="s">
        <v>9877</v>
      </c>
      <c r="I2098" t="s">
        <v>9880</v>
      </c>
      <c r="J2098" s="3"/>
    </row>
    <row r="2099" spans="1:10">
      <c r="A2099" t="s">
        <v>9881</v>
      </c>
      <c r="B2099" t="s">
        <v>9882</v>
      </c>
      <c r="C2099" t="s">
        <v>9883</v>
      </c>
      <c r="D2099" t="s">
        <v>9884</v>
      </c>
      <c r="E2099" s="2">
        <f t="shared" si="35"/>
        <v>483</v>
      </c>
      <c r="F2099" t="s">
        <v>13</v>
      </c>
      <c r="G2099" t="s">
        <v>9881</v>
      </c>
      <c r="I2099" t="s">
        <v>186</v>
      </c>
      <c r="J2099" s="3"/>
    </row>
    <row r="2100" spans="1:10">
      <c r="A2100" t="s">
        <v>9885</v>
      </c>
      <c r="B2100" t="s">
        <v>9886</v>
      </c>
      <c r="C2100" t="s">
        <v>9887</v>
      </c>
      <c r="D2100" t="s">
        <v>9888</v>
      </c>
      <c r="E2100" s="2">
        <f t="shared" si="35"/>
        <v>508</v>
      </c>
      <c r="F2100" t="s">
        <v>13</v>
      </c>
      <c r="G2100" t="s">
        <v>9885</v>
      </c>
      <c r="I2100" t="s">
        <v>2357</v>
      </c>
      <c r="J2100" s="3"/>
    </row>
    <row r="2101" spans="1:10">
      <c r="A2101" t="s">
        <v>9889</v>
      </c>
      <c r="B2101" t="s">
        <v>9890</v>
      </c>
      <c r="C2101" t="s">
        <v>9891</v>
      </c>
      <c r="D2101" t="s">
        <v>9892</v>
      </c>
      <c r="E2101" s="2">
        <f t="shared" si="35"/>
        <v>797</v>
      </c>
      <c r="F2101" t="s">
        <v>13</v>
      </c>
      <c r="G2101" t="s">
        <v>9889</v>
      </c>
      <c r="I2101" t="s">
        <v>815</v>
      </c>
      <c r="J2101" s="3"/>
    </row>
    <row r="2102" spans="1:10">
      <c r="A2102" t="s">
        <v>9893</v>
      </c>
      <c r="B2102" t="s">
        <v>9894</v>
      </c>
      <c r="C2102" t="s">
        <v>9895</v>
      </c>
      <c r="D2102" t="s">
        <v>9896</v>
      </c>
      <c r="E2102" s="2">
        <f t="shared" si="35"/>
        <v>780</v>
      </c>
      <c r="F2102" t="s">
        <v>13</v>
      </c>
      <c r="G2102" t="s">
        <v>9893</v>
      </c>
      <c r="I2102" t="s">
        <v>176</v>
      </c>
      <c r="J2102" s="3"/>
    </row>
    <row r="2103" spans="1:10">
      <c r="A2103" t="s">
        <v>9897</v>
      </c>
      <c r="B2103" t="s">
        <v>9898</v>
      </c>
      <c r="C2103" t="s">
        <v>9899</v>
      </c>
      <c r="D2103" t="s">
        <v>9900</v>
      </c>
      <c r="E2103" s="2">
        <f t="shared" si="35"/>
        <v>395</v>
      </c>
      <c r="F2103" t="s">
        <v>13</v>
      </c>
      <c r="G2103" t="s">
        <v>5869</v>
      </c>
      <c r="H2103" t="s">
        <v>5870</v>
      </c>
      <c r="I2103" t="s">
        <v>5871</v>
      </c>
      <c r="J2103" s="3"/>
    </row>
    <row r="2104" spans="1:10">
      <c r="A2104" t="s">
        <v>9901</v>
      </c>
      <c r="B2104" t="s">
        <v>9902</v>
      </c>
      <c r="C2104" t="s">
        <v>9903</v>
      </c>
      <c r="D2104" t="s">
        <v>9904</v>
      </c>
      <c r="E2104" s="2">
        <f t="shared" si="35"/>
        <v>271</v>
      </c>
      <c r="F2104" t="s">
        <v>13</v>
      </c>
      <c r="G2104" t="s">
        <v>9901</v>
      </c>
      <c r="I2104" t="s">
        <v>5864</v>
      </c>
      <c r="J2104" s="3"/>
    </row>
    <row r="2105" spans="1:10">
      <c r="A2105" t="s">
        <v>9905</v>
      </c>
      <c r="B2105" t="s">
        <v>9906</v>
      </c>
      <c r="C2105" t="s">
        <v>9907</v>
      </c>
      <c r="D2105" t="s">
        <v>9908</v>
      </c>
      <c r="E2105" s="2">
        <f t="shared" si="35"/>
        <v>788</v>
      </c>
      <c r="F2105" t="s">
        <v>13</v>
      </c>
      <c r="G2105" t="s">
        <v>9905</v>
      </c>
      <c r="I2105" t="s">
        <v>3191</v>
      </c>
      <c r="J2105" s="3"/>
    </row>
    <row r="2106" spans="1:10">
      <c r="A2106" t="s">
        <v>9909</v>
      </c>
      <c r="B2106" t="s">
        <v>9910</v>
      </c>
      <c r="C2106" t="s">
        <v>9911</v>
      </c>
      <c r="D2106" t="s">
        <v>9912</v>
      </c>
      <c r="E2106" s="2">
        <f t="shared" si="35"/>
        <v>431</v>
      </c>
      <c r="F2106" t="s">
        <v>13</v>
      </c>
      <c r="G2106" t="s">
        <v>9909</v>
      </c>
      <c r="I2106" t="s">
        <v>1820</v>
      </c>
      <c r="J2106" s="3"/>
    </row>
    <row r="2107" spans="1:10">
      <c r="A2107" t="s">
        <v>9913</v>
      </c>
      <c r="B2107" t="s">
        <v>9914</v>
      </c>
      <c r="C2107" t="s">
        <v>9915</v>
      </c>
      <c r="D2107" t="s">
        <v>9916</v>
      </c>
      <c r="E2107" s="2">
        <f t="shared" si="35"/>
        <v>209</v>
      </c>
      <c r="F2107" t="s">
        <v>13</v>
      </c>
      <c r="G2107" t="s">
        <v>9913</v>
      </c>
      <c r="I2107" t="s">
        <v>9917</v>
      </c>
      <c r="J2107" s="3"/>
    </row>
    <row r="2108" spans="1:10">
      <c r="A2108" t="s">
        <v>9918</v>
      </c>
      <c r="C2108" t="s">
        <v>9919</v>
      </c>
      <c r="D2108" t="s">
        <v>9920</v>
      </c>
      <c r="E2108" s="2">
        <f t="shared" si="35"/>
        <v>67</v>
      </c>
      <c r="F2108" t="s">
        <v>13</v>
      </c>
      <c r="G2108" t="s">
        <v>9918</v>
      </c>
      <c r="I2108" t="s">
        <v>65</v>
      </c>
      <c r="J2108" s="3"/>
    </row>
    <row r="2109" spans="1:10">
      <c r="A2109" t="s">
        <v>9921</v>
      </c>
      <c r="B2109" t="s">
        <v>9922</v>
      </c>
      <c r="C2109" t="s">
        <v>9923</v>
      </c>
      <c r="D2109" t="s">
        <v>9924</v>
      </c>
      <c r="E2109" s="2">
        <f t="shared" si="35"/>
        <v>342</v>
      </c>
      <c r="F2109" t="s">
        <v>13</v>
      </c>
      <c r="G2109" t="s">
        <v>9921</v>
      </c>
      <c r="I2109" t="s">
        <v>9925</v>
      </c>
      <c r="J2109" s="3"/>
    </row>
    <row r="2110" spans="1:10">
      <c r="A2110" t="s">
        <v>9926</v>
      </c>
      <c r="B2110" t="s">
        <v>9927</v>
      </c>
      <c r="C2110" t="s">
        <v>9928</v>
      </c>
      <c r="D2110" t="s">
        <v>9929</v>
      </c>
      <c r="E2110" s="2">
        <f t="shared" si="35"/>
        <v>58</v>
      </c>
      <c r="F2110" t="s">
        <v>13</v>
      </c>
      <c r="G2110" t="s">
        <v>9926</v>
      </c>
      <c r="I2110" t="s">
        <v>65</v>
      </c>
      <c r="J2110" s="3"/>
    </row>
    <row r="2111" spans="1:10">
      <c r="A2111" t="s">
        <v>9930</v>
      </c>
      <c r="B2111" t="s">
        <v>9931</v>
      </c>
      <c r="C2111" t="s">
        <v>9932</v>
      </c>
      <c r="D2111" t="s">
        <v>9933</v>
      </c>
      <c r="E2111" s="2">
        <f t="shared" si="35"/>
        <v>238</v>
      </c>
      <c r="F2111" t="s">
        <v>13</v>
      </c>
      <c r="G2111" t="s">
        <v>9930</v>
      </c>
      <c r="I2111" t="s">
        <v>9925</v>
      </c>
      <c r="J2111" s="3"/>
    </row>
    <row r="2112" spans="1:10">
      <c r="A2112" t="s">
        <v>9934</v>
      </c>
      <c r="B2112" t="s">
        <v>9935</v>
      </c>
      <c r="C2112" t="s">
        <v>9936</v>
      </c>
      <c r="D2112" t="s">
        <v>9937</v>
      </c>
      <c r="E2112" s="2">
        <f t="shared" si="35"/>
        <v>109</v>
      </c>
      <c r="F2112" t="s">
        <v>13</v>
      </c>
      <c r="G2112" t="s">
        <v>9934</v>
      </c>
      <c r="I2112" t="s">
        <v>65</v>
      </c>
      <c r="J2112" s="3"/>
    </row>
    <row r="2113" spans="1:10">
      <c r="A2113" t="s">
        <v>9938</v>
      </c>
      <c r="B2113" t="s">
        <v>9939</v>
      </c>
      <c r="C2113" t="s">
        <v>9940</v>
      </c>
      <c r="D2113" t="s">
        <v>9941</v>
      </c>
      <c r="E2113" s="2">
        <f t="shared" si="35"/>
        <v>226</v>
      </c>
      <c r="F2113" t="s">
        <v>13</v>
      </c>
      <c r="G2113" t="s">
        <v>9938</v>
      </c>
      <c r="I2113" t="s">
        <v>9925</v>
      </c>
      <c r="J2113" s="3"/>
    </row>
    <row r="2114" spans="1:10">
      <c r="A2114" t="s">
        <v>9942</v>
      </c>
      <c r="B2114" t="s">
        <v>9943</v>
      </c>
      <c r="C2114" t="s">
        <v>9944</v>
      </c>
      <c r="D2114" t="s">
        <v>9945</v>
      </c>
      <c r="E2114" s="2">
        <f t="shared" si="35"/>
        <v>51</v>
      </c>
      <c r="F2114" t="s">
        <v>13</v>
      </c>
      <c r="G2114" t="s">
        <v>9942</v>
      </c>
      <c r="I2114" t="s">
        <v>663</v>
      </c>
      <c r="J2114" s="3"/>
    </row>
    <row r="2115" spans="1:10">
      <c r="A2115" t="s">
        <v>9946</v>
      </c>
      <c r="B2115" t="s">
        <v>9947</v>
      </c>
      <c r="C2115" t="s">
        <v>9948</v>
      </c>
      <c r="D2115" t="s">
        <v>9949</v>
      </c>
      <c r="E2115" s="2">
        <f t="shared" si="35"/>
        <v>96</v>
      </c>
      <c r="F2115" t="s">
        <v>13</v>
      </c>
      <c r="G2115" t="s">
        <v>9946</v>
      </c>
      <c r="I2115" t="s">
        <v>663</v>
      </c>
      <c r="J2115" s="3"/>
    </row>
    <row r="2116" spans="1:10">
      <c r="A2116" t="s">
        <v>9950</v>
      </c>
      <c r="B2116" t="s">
        <v>9951</v>
      </c>
      <c r="C2116" t="s">
        <v>9952</v>
      </c>
      <c r="D2116" t="s">
        <v>9953</v>
      </c>
      <c r="E2116" s="2">
        <f t="shared" si="35"/>
        <v>396</v>
      </c>
      <c r="F2116" t="s">
        <v>20</v>
      </c>
      <c r="G2116" t="s">
        <v>9950</v>
      </c>
      <c r="I2116" t="s">
        <v>1955</v>
      </c>
      <c r="J2116" s="3"/>
    </row>
    <row r="2117" spans="1:10">
      <c r="A2117" t="s">
        <v>9954</v>
      </c>
      <c r="B2117" t="s">
        <v>9955</v>
      </c>
      <c r="C2117" t="s">
        <v>9956</v>
      </c>
      <c r="D2117" t="s">
        <v>9957</v>
      </c>
      <c r="E2117" s="2">
        <f t="shared" si="35"/>
        <v>932</v>
      </c>
      <c r="F2117" t="s">
        <v>20</v>
      </c>
      <c r="G2117" t="s">
        <v>9954</v>
      </c>
      <c r="I2117" t="s">
        <v>65</v>
      </c>
      <c r="J2117" s="3"/>
    </row>
    <row r="2118" spans="1:10">
      <c r="A2118" t="s">
        <v>9958</v>
      </c>
      <c r="B2118" t="s">
        <v>9959</v>
      </c>
      <c r="C2118" t="s">
        <v>9960</v>
      </c>
      <c r="D2118" t="s">
        <v>9961</v>
      </c>
      <c r="E2118" s="2">
        <f t="shared" si="35"/>
        <v>302</v>
      </c>
      <c r="F2118" t="s">
        <v>20</v>
      </c>
      <c r="G2118" t="s">
        <v>9958</v>
      </c>
      <c r="I2118" t="s">
        <v>663</v>
      </c>
      <c r="J2118" s="3"/>
    </row>
    <row r="2119" spans="1:10">
      <c r="A2119" t="s">
        <v>9962</v>
      </c>
      <c r="C2119" t="s">
        <v>9963</v>
      </c>
      <c r="D2119" t="s">
        <v>9964</v>
      </c>
      <c r="E2119" s="2">
        <f t="shared" si="35"/>
        <v>77</v>
      </c>
      <c r="F2119" t="s">
        <v>20</v>
      </c>
      <c r="G2119" t="s">
        <v>9962</v>
      </c>
      <c r="I2119" t="s">
        <v>65</v>
      </c>
      <c r="J2119" s="3"/>
    </row>
    <row r="2120" spans="1:10">
      <c r="A2120" t="s">
        <v>9965</v>
      </c>
      <c r="B2120" t="s">
        <v>9966</v>
      </c>
      <c r="C2120" t="s">
        <v>9967</v>
      </c>
      <c r="D2120" t="s">
        <v>9968</v>
      </c>
      <c r="E2120" s="2">
        <f t="shared" si="35"/>
        <v>155</v>
      </c>
      <c r="F2120" t="s">
        <v>13</v>
      </c>
      <c r="G2120" t="s">
        <v>9965</v>
      </c>
      <c r="I2120" t="s">
        <v>9969</v>
      </c>
      <c r="J2120" s="3"/>
    </row>
    <row r="2121" spans="1:10">
      <c r="A2121" t="s">
        <v>9970</v>
      </c>
      <c r="B2121" t="s">
        <v>9971</v>
      </c>
      <c r="C2121" t="s">
        <v>9972</v>
      </c>
      <c r="D2121" t="s">
        <v>9973</v>
      </c>
      <c r="E2121" s="2">
        <f t="shared" si="35"/>
        <v>220</v>
      </c>
      <c r="F2121" t="s">
        <v>13</v>
      </c>
      <c r="G2121" t="s">
        <v>9970</v>
      </c>
      <c r="I2121" t="s">
        <v>9974</v>
      </c>
      <c r="J2121" s="3"/>
    </row>
    <row r="2122" spans="1:10">
      <c r="A2122" t="s">
        <v>9975</v>
      </c>
      <c r="B2122" t="s">
        <v>9976</v>
      </c>
      <c r="C2122" t="s">
        <v>9977</v>
      </c>
      <c r="D2122" t="s">
        <v>9978</v>
      </c>
      <c r="E2122" s="2">
        <f t="shared" si="35"/>
        <v>718</v>
      </c>
      <c r="F2122" t="s">
        <v>13</v>
      </c>
      <c r="G2122" t="s">
        <v>9975</v>
      </c>
      <c r="I2122" t="s">
        <v>134</v>
      </c>
      <c r="J2122" s="3"/>
    </row>
    <row r="2123" spans="1:10">
      <c r="A2123" t="s">
        <v>9979</v>
      </c>
      <c r="B2123" t="s">
        <v>9980</v>
      </c>
      <c r="C2123" t="s">
        <v>9981</v>
      </c>
      <c r="D2123" t="s">
        <v>9982</v>
      </c>
      <c r="E2123" s="2">
        <f t="shared" si="35"/>
        <v>1491</v>
      </c>
      <c r="F2123" t="s">
        <v>13</v>
      </c>
      <c r="G2123" t="s">
        <v>9979</v>
      </c>
      <c r="I2123" t="s">
        <v>9983</v>
      </c>
      <c r="J2123" s="3"/>
    </row>
    <row r="2124" spans="1:10">
      <c r="A2124" t="s">
        <v>9984</v>
      </c>
      <c r="B2124" t="s">
        <v>9985</v>
      </c>
      <c r="C2124" t="s">
        <v>9986</v>
      </c>
      <c r="D2124" t="s">
        <v>9987</v>
      </c>
      <c r="E2124" s="2">
        <f t="shared" si="35"/>
        <v>229</v>
      </c>
      <c r="F2124" t="s">
        <v>13</v>
      </c>
      <c r="G2124" t="s">
        <v>9984</v>
      </c>
      <c r="I2124" t="s">
        <v>65</v>
      </c>
      <c r="J2124" s="3"/>
    </row>
    <row r="2125" spans="1:10">
      <c r="A2125" t="s">
        <v>9988</v>
      </c>
      <c r="B2125" t="s">
        <v>9989</v>
      </c>
      <c r="C2125" t="s">
        <v>9990</v>
      </c>
      <c r="D2125" t="s">
        <v>9991</v>
      </c>
      <c r="E2125" s="2">
        <f t="shared" si="35"/>
        <v>199</v>
      </c>
      <c r="F2125" t="s">
        <v>13</v>
      </c>
      <c r="G2125" t="s">
        <v>9988</v>
      </c>
      <c r="I2125" t="s">
        <v>2262</v>
      </c>
      <c r="J2125" s="3"/>
    </row>
    <row r="2126" spans="1:10">
      <c r="A2126" t="s">
        <v>9992</v>
      </c>
      <c r="B2126" t="s">
        <v>9993</v>
      </c>
      <c r="C2126" t="s">
        <v>9994</v>
      </c>
      <c r="D2126" t="s">
        <v>9995</v>
      </c>
      <c r="E2126" s="2">
        <f t="shared" si="35"/>
        <v>109</v>
      </c>
      <c r="F2126" t="s">
        <v>13</v>
      </c>
      <c r="G2126" t="s">
        <v>9992</v>
      </c>
      <c r="I2126" t="s">
        <v>9996</v>
      </c>
      <c r="J2126" s="3"/>
    </row>
    <row r="2127" spans="1:10">
      <c r="A2127" t="s">
        <v>9997</v>
      </c>
      <c r="B2127" t="s">
        <v>9998</v>
      </c>
      <c r="C2127" t="s">
        <v>9999</v>
      </c>
      <c r="D2127" t="s">
        <v>10000</v>
      </c>
      <c r="E2127" s="2">
        <f t="shared" si="35"/>
        <v>582</v>
      </c>
      <c r="F2127" t="s">
        <v>20</v>
      </c>
      <c r="G2127" t="s">
        <v>9997</v>
      </c>
      <c r="I2127" t="s">
        <v>10001</v>
      </c>
      <c r="J2127" s="3"/>
    </row>
    <row r="2128" spans="1:10">
      <c r="A2128" t="s">
        <v>10002</v>
      </c>
      <c r="B2128" t="s">
        <v>10003</v>
      </c>
      <c r="C2128" t="s">
        <v>10004</v>
      </c>
      <c r="D2128" t="s">
        <v>10005</v>
      </c>
      <c r="E2128" s="2">
        <f t="shared" si="35"/>
        <v>331</v>
      </c>
      <c r="F2128" t="s">
        <v>13</v>
      </c>
      <c r="G2128" t="s">
        <v>10002</v>
      </c>
      <c r="I2128" t="s">
        <v>9232</v>
      </c>
      <c r="J2128" s="3"/>
    </row>
    <row r="2129" spans="1:10">
      <c r="A2129" t="s">
        <v>10006</v>
      </c>
      <c r="B2129" t="s">
        <v>10007</v>
      </c>
      <c r="C2129" t="s">
        <v>10008</v>
      </c>
      <c r="D2129" t="s">
        <v>10009</v>
      </c>
      <c r="E2129" s="2">
        <f t="shared" si="35"/>
        <v>186</v>
      </c>
      <c r="F2129" t="s">
        <v>20</v>
      </c>
      <c r="G2129" t="s">
        <v>10006</v>
      </c>
      <c r="I2129" t="s">
        <v>65</v>
      </c>
      <c r="J2129" s="3"/>
    </row>
    <row r="2130" spans="1:10">
      <c r="A2130" t="s">
        <v>10010</v>
      </c>
      <c r="B2130" t="s">
        <v>10011</v>
      </c>
      <c r="C2130" t="s">
        <v>10012</v>
      </c>
      <c r="D2130" t="s">
        <v>10013</v>
      </c>
      <c r="E2130" s="2">
        <f t="shared" si="35"/>
        <v>496</v>
      </c>
      <c r="F2130" t="s">
        <v>20</v>
      </c>
      <c r="G2130" t="s">
        <v>10010</v>
      </c>
      <c r="I2130" t="s">
        <v>65</v>
      </c>
      <c r="J2130" s="3"/>
    </row>
    <row r="2131" spans="1:10">
      <c r="A2131" t="s">
        <v>10014</v>
      </c>
      <c r="B2131" t="s">
        <v>10015</v>
      </c>
      <c r="C2131" t="s">
        <v>10016</v>
      </c>
      <c r="D2131" t="s">
        <v>10017</v>
      </c>
      <c r="E2131" s="2">
        <f t="shared" si="35"/>
        <v>393</v>
      </c>
      <c r="F2131" t="s">
        <v>20</v>
      </c>
      <c r="G2131" t="s">
        <v>10014</v>
      </c>
      <c r="I2131" t="s">
        <v>10018</v>
      </c>
      <c r="J2131" s="3"/>
    </row>
    <row r="2132" spans="1:10">
      <c r="A2132" t="s">
        <v>10019</v>
      </c>
      <c r="B2132" t="s">
        <v>10020</v>
      </c>
      <c r="C2132" t="s">
        <v>10021</v>
      </c>
      <c r="D2132" t="s">
        <v>10022</v>
      </c>
      <c r="E2132" s="2">
        <f t="shared" si="35"/>
        <v>537</v>
      </c>
      <c r="F2132" t="s">
        <v>20</v>
      </c>
      <c r="G2132" t="s">
        <v>10019</v>
      </c>
      <c r="I2132" t="s">
        <v>2647</v>
      </c>
      <c r="J2132" s="3"/>
    </row>
    <row r="2133" spans="1:10">
      <c r="A2133" t="s">
        <v>10023</v>
      </c>
      <c r="B2133" t="s">
        <v>10024</v>
      </c>
      <c r="C2133" t="s">
        <v>10025</v>
      </c>
      <c r="D2133" t="s">
        <v>10026</v>
      </c>
      <c r="E2133" s="2">
        <f t="shared" si="35"/>
        <v>1138</v>
      </c>
      <c r="F2133" t="s">
        <v>20</v>
      </c>
      <c r="G2133" t="s">
        <v>10023</v>
      </c>
      <c r="I2133" t="s">
        <v>134</v>
      </c>
      <c r="J2133" s="3"/>
    </row>
    <row r="2134" spans="1:10">
      <c r="A2134" t="s">
        <v>10027</v>
      </c>
      <c r="B2134" t="s">
        <v>10028</v>
      </c>
      <c r="C2134" t="s">
        <v>10029</v>
      </c>
      <c r="D2134" t="s">
        <v>10030</v>
      </c>
      <c r="E2134" s="2">
        <f t="shared" si="35"/>
        <v>308</v>
      </c>
      <c r="F2134" t="s">
        <v>20</v>
      </c>
      <c r="G2134" t="s">
        <v>10027</v>
      </c>
      <c r="I2134" t="s">
        <v>1450</v>
      </c>
      <c r="J2134" s="3"/>
    </row>
    <row r="2135" spans="1:10">
      <c r="A2135" t="s">
        <v>10031</v>
      </c>
      <c r="B2135" t="s">
        <v>10032</v>
      </c>
      <c r="C2135" t="s">
        <v>10033</v>
      </c>
      <c r="D2135" t="s">
        <v>10034</v>
      </c>
      <c r="E2135" s="2">
        <f t="shared" si="35"/>
        <v>417</v>
      </c>
      <c r="F2135" t="s">
        <v>13</v>
      </c>
      <c r="G2135" t="s">
        <v>10031</v>
      </c>
      <c r="I2135" t="s">
        <v>10035</v>
      </c>
      <c r="J2135" s="3"/>
    </row>
    <row r="2136" spans="1:10">
      <c r="A2136" t="s">
        <v>10036</v>
      </c>
      <c r="B2136" t="s">
        <v>10037</v>
      </c>
      <c r="C2136" t="s">
        <v>10038</v>
      </c>
      <c r="D2136" t="s">
        <v>10039</v>
      </c>
      <c r="E2136" s="2">
        <f t="shared" si="35"/>
        <v>404</v>
      </c>
      <c r="F2136" t="s">
        <v>20</v>
      </c>
      <c r="G2136" t="s">
        <v>10036</v>
      </c>
      <c r="I2136" t="s">
        <v>65</v>
      </c>
      <c r="J2136" s="3"/>
    </row>
    <row r="2137" spans="1:10">
      <c r="A2137" t="s">
        <v>10040</v>
      </c>
      <c r="B2137" t="s">
        <v>10041</v>
      </c>
      <c r="C2137" t="s">
        <v>10042</v>
      </c>
      <c r="D2137" t="s">
        <v>10043</v>
      </c>
      <c r="E2137" s="2">
        <f t="shared" si="35"/>
        <v>276</v>
      </c>
      <c r="F2137" t="s">
        <v>20</v>
      </c>
      <c r="G2137" t="s">
        <v>10040</v>
      </c>
      <c r="I2137" t="s">
        <v>10044</v>
      </c>
      <c r="J2137" s="3"/>
    </row>
    <row r="2138" spans="1:10">
      <c r="A2138" t="s">
        <v>10045</v>
      </c>
      <c r="B2138" t="s">
        <v>10046</v>
      </c>
      <c r="C2138" t="s">
        <v>10047</v>
      </c>
      <c r="D2138" t="s">
        <v>10048</v>
      </c>
      <c r="E2138" s="2">
        <f t="shared" si="35"/>
        <v>807</v>
      </c>
      <c r="F2138" t="s">
        <v>20</v>
      </c>
      <c r="G2138" t="s">
        <v>10045</v>
      </c>
      <c r="I2138" t="s">
        <v>460</v>
      </c>
      <c r="J2138" s="3"/>
    </row>
    <row r="2139" spans="1:10">
      <c r="A2139" t="s">
        <v>10049</v>
      </c>
      <c r="B2139" t="s">
        <v>10050</v>
      </c>
      <c r="C2139" t="s">
        <v>10051</v>
      </c>
      <c r="D2139" t="s">
        <v>10052</v>
      </c>
      <c r="E2139" s="2">
        <f t="shared" si="35"/>
        <v>363</v>
      </c>
      <c r="F2139" t="s">
        <v>13</v>
      </c>
      <c r="G2139" t="s">
        <v>10049</v>
      </c>
      <c r="I2139" t="s">
        <v>10053</v>
      </c>
      <c r="J2139" s="3"/>
    </row>
    <row r="2140" spans="1:10">
      <c r="A2140" t="s">
        <v>10054</v>
      </c>
      <c r="B2140" t="s">
        <v>10055</v>
      </c>
      <c r="C2140" t="s">
        <v>10056</v>
      </c>
      <c r="D2140" t="s">
        <v>10057</v>
      </c>
      <c r="E2140" s="2">
        <f t="shared" si="35"/>
        <v>186</v>
      </c>
      <c r="F2140" t="s">
        <v>13</v>
      </c>
      <c r="G2140" t="s">
        <v>10054</v>
      </c>
      <c r="I2140" t="s">
        <v>144</v>
      </c>
      <c r="J2140" s="3"/>
    </row>
    <row r="2141" spans="1:10">
      <c r="A2141" t="s">
        <v>10058</v>
      </c>
      <c r="B2141" t="s">
        <v>10059</v>
      </c>
      <c r="C2141" t="s">
        <v>10060</v>
      </c>
      <c r="D2141" t="s">
        <v>10061</v>
      </c>
      <c r="E2141" s="2">
        <f t="shared" si="35"/>
        <v>451</v>
      </c>
      <c r="F2141" t="s">
        <v>20</v>
      </c>
      <c r="G2141" t="s">
        <v>10058</v>
      </c>
      <c r="I2141" t="s">
        <v>278</v>
      </c>
      <c r="J2141" s="3"/>
    </row>
    <row r="2142" spans="1:10">
      <c r="A2142" t="s">
        <v>10062</v>
      </c>
      <c r="B2142" t="s">
        <v>10063</v>
      </c>
      <c r="C2142" t="s">
        <v>10064</v>
      </c>
      <c r="D2142" t="s">
        <v>10065</v>
      </c>
      <c r="E2142" s="2">
        <f t="shared" si="35"/>
        <v>440</v>
      </c>
      <c r="F2142" t="s">
        <v>13</v>
      </c>
      <c r="G2142" t="s">
        <v>10062</v>
      </c>
      <c r="I2142" t="s">
        <v>1296</v>
      </c>
      <c r="J2142" s="3"/>
    </row>
    <row r="2143" spans="1:10">
      <c r="A2143" t="s">
        <v>10066</v>
      </c>
      <c r="B2143" t="s">
        <v>10067</v>
      </c>
      <c r="C2143" t="s">
        <v>10068</v>
      </c>
      <c r="D2143" t="s">
        <v>10069</v>
      </c>
      <c r="E2143" s="2">
        <f t="shared" si="35"/>
        <v>440</v>
      </c>
      <c r="F2143" t="s">
        <v>13</v>
      </c>
      <c r="G2143" t="s">
        <v>10070</v>
      </c>
      <c r="I2143" t="s">
        <v>10071</v>
      </c>
      <c r="J2143" s="3"/>
    </row>
    <row r="2144" spans="1:10">
      <c r="A2144" t="s">
        <v>10072</v>
      </c>
      <c r="B2144" t="s">
        <v>10073</v>
      </c>
      <c r="C2144" t="s">
        <v>10074</v>
      </c>
      <c r="D2144" t="s">
        <v>10075</v>
      </c>
      <c r="E2144" s="2">
        <f t="shared" si="35"/>
        <v>293</v>
      </c>
      <c r="F2144" t="s">
        <v>13</v>
      </c>
      <c r="G2144" t="s">
        <v>10076</v>
      </c>
      <c r="I2144" t="s">
        <v>10077</v>
      </c>
      <c r="J2144" s="3"/>
    </row>
    <row r="2145" spans="1:10">
      <c r="A2145" t="s">
        <v>10078</v>
      </c>
      <c r="B2145" t="s">
        <v>10079</v>
      </c>
      <c r="C2145" t="s">
        <v>10080</v>
      </c>
      <c r="D2145" t="s">
        <v>10081</v>
      </c>
      <c r="E2145" s="2">
        <f t="shared" si="35"/>
        <v>357</v>
      </c>
      <c r="F2145" t="s">
        <v>13</v>
      </c>
      <c r="G2145" t="s">
        <v>10078</v>
      </c>
      <c r="I2145" t="s">
        <v>10082</v>
      </c>
      <c r="J2145" s="3"/>
    </row>
    <row r="2146" spans="1:10">
      <c r="A2146" t="s">
        <v>10083</v>
      </c>
      <c r="B2146" t="s">
        <v>10084</v>
      </c>
      <c r="C2146" t="s">
        <v>10085</v>
      </c>
      <c r="D2146" t="s">
        <v>10086</v>
      </c>
      <c r="E2146" s="2">
        <f t="shared" si="35"/>
        <v>188</v>
      </c>
      <c r="F2146" t="s">
        <v>13</v>
      </c>
      <c r="G2146" t="s">
        <v>10083</v>
      </c>
      <c r="I2146" t="s">
        <v>283</v>
      </c>
      <c r="J2146" s="3"/>
    </row>
    <row r="2147" spans="1:10">
      <c r="A2147" t="s">
        <v>10087</v>
      </c>
      <c r="B2147" t="s">
        <v>10088</v>
      </c>
      <c r="C2147" t="s">
        <v>10089</v>
      </c>
      <c r="D2147" t="s">
        <v>10090</v>
      </c>
      <c r="E2147" s="2">
        <f t="shared" si="35"/>
        <v>360</v>
      </c>
      <c r="F2147" t="s">
        <v>13</v>
      </c>
      <c r="G2147" t="s">
        <v>10087</v>
      </c>
      <c r="I2147" t="s">
        <v>7883</v>
      </c>
      <c r="J2147" s="3"/>
    </row>
    <row r="2148" spans="1:10">
      <c r="A2148" t="s">
        <v>10091</v>
      </c>
      <c r="B2148" t="s">
        <v>10092</v>
      </c>
      <c r="C2148" t="s">
        <v>10093</v>
      </c>
      <c r="D2148" t="s">
        <v>10094</v>
      </c>
      <c r="E2148" s="2">
        <f t="shared" si="35"/>
        <v>1176</v>
      </c>
      <c r="F2148" t="s">
        <v>13</v>
      </c>
      <c r="G2148" t="s">
        <v>10091</v>
      </c>
      <c r="I2148" t="s">
        <v>847</v>
      </c>
      <c r="J2148" s="3"/>
    </row>
    <row r="2149" spans="1:10">
      <c r="A2149" t="s">
        <v>10095</v>
      </c>
      <c r="B2149" t="s">
        <v>10096</v>
      </c>
      <c r="C2149" t="s">
        <v>10097</v>
      </c>
      <c r="D2149" t="s">
        <v>10098</v>
      </c>
      <c r="E2149" s="2">
        <f t="shared" si="35"/>
        <v>494</v>
      </c>
      <c r="F2149" t="s">
        <v>13</v>
      </c>
      <c r="G2149" t="s">
        <v>10095</v>
      </c>
      <c r="I2149" t="s">
        <v>207</v>
      </c>
      <c r="J2149" s="3"/>
    </row>
    <row r="2150" spans="1:10">
      <c r="A2150" t="s">
        <v>10099</v>
      </c>
      <c r="B2150" t="s">
        <v>10100</v>
      </c>
      <c r="C2150" t="s">
        <v>10101</v>
      </c>
      <c r="D2150" t="s">
        <v>10102</v>
      </c>
      <c r="E2150" s="2">
        <f t="shared" si="35"/>
        <v>418</v>
      </c>
      <c r="F2150" t="s">
        <v>13</v>
      </c>
      <c r="G2150" t="s">
        <v>10099</v>
      </c>
      <c r="I2150" t="s">
        <v>579</v>
      </c>
      <c r="J2150" s="3"/>
    </row>
    <row r="2151" spans="1:10">
      <c r="A2151" t="s">
        <v>10103</v>
      </c>
      <c r="B2151" t="s">
        <v>10104</v>
      </c>
      <c r="C2151" t="s">
        <v>10105</v>
      </c>
      <c r="D2151" t="s">
        <v>10106</v>
      </c>
      <c r="E2151" s="2">
        <f t="shared" si="35"/>
        <v>392</v>
      </c>
      <c r="F2151" t="s">
        <v>13</v>
      </c>
      <c r="G2151" t="s">
        <v>10103</v>
      </c>
      <c r="I2151" t="s">
        <v>9232</v>
      </c>
      <c r="J2151" s="3"/>
    </row>
    <row r="2152" spans="1:10">
      <c r="A2152" t="s">
        <v>10107</v>
      </c>
      <c r="B2152" t="s">
        <v>10108</v>
      </c>
      <c r="C2152" t="s">
        <v>10109</v>
      </c>
      <c r="D2152" t="s">
        <v>10110</v>
      </c>
      <c r="E2152" s="2">
        <f t="shared" ref="E2152:E2215" si="36">((D2152-C2152)+1)/3-1</f>
        <v>604</v>
      </c>
      <c r="F2152" t="s">
        <v>13</v>
      </c>
      <c r="G2152" t="s">
        <v>10107</v>
      </c>
      <c r="I2152" t="s">
        <v>891</v>
      </c>
      <c r="J2152" s="3"/>
    </row>
    <row r="2153" spans="1:10">
      <c r="A2153" t="s">
        <v>10111</v>
      </c>
      <c r="B2153" t="s">
        <v>10112</v>
      </c>
      <c r="C2153" t="s">
        <v>10113</v>
      </c>
      <c r="D2153" t="s">
        <v>10114</v>
      </c>
      <c r="E2153" s="2">
        <f t="shared" si="36"/>
        <v>377</v>
      </c>
      <c r="F2153" t="s">
        <v>13</v>
      </c>
      <c r="G2153" t="s">
        <v>10111</v>
      </c>
      <c r="I2153" t="s">
        <v>3455</v>
      </c>
      <c r="J2153" s="3"/>
    </row>
    <row r="2154" spans="1:10">
      <c r="A2154" t="s">
        <v>10115</v>
      </c>
      <c r="B2154" t="s">
        <v>10116</v>
      </c>
      <c r="C2154" t="s">
        <v>10117</v>
      </c>
      <c r="D2154" t="s">
        <v>10118</v>
      </c>
      <c r="E2154" s="2">
        <f t="shared" si="36"/>
        <v>1316</v>
      </c>
      <c r="F2154" t="s">
        <v>13</v>
      </c>
      <c r="G2154" t="s">
        <v>10115</v>
      </c>
      <c r="I2154" t="s">
        <v>429</v>
      </c>
      <c r="J2154" s="3"/>
    </row>
    <row r="2155" spans="1:10">
      <c r="A2155" t="s">
        <v>10119</v>
      </c>
      <c r="B2155" t="s">
        <v>10120</v>
      </c>
      <c r="C2155" t="s">
        <v>10121</v>
      </c>
      <c r="D2155" t="s">
        <v>10122</v>
      </c>
      <c r="E2155" s="2">
        <f t="shared" si="36"/>
        <v>999</v>
      </c>
      <c r="F2155" t="s">
        <v>13</v>
      </c>
      <c r="G2155" t="s">
        <v>10119</v>
      </c>
      <c r="I2155" t="s">
        <v>134</v>
      </c>
      <c r="J2155" s="3"/>
    </row>
    <row r="2156" spans="1:10">
      <c r="A2156" t="s">
        <v>10123</v>
      </c>
      <c r="B2156" t="s">
        <v>10124</v>
      </c>
      <c r="C2156" t="s">
        <v>10125</v>
      </c>
      <c r="D2156" t="s">
        <v>10126</v>
      </c>
      <c r="E2156" s="2">
        <f t="shared" si="36"/>
        <v>529</v>
      </c>
      <c r="F2156" t="s">
        <v>13</v>
      </c>
      <c r="G2156" t="s">
        <v>10123</v>
      </c>
      <c r="I2156" t="s">
        <v>207</v>
      </c>
      <c r="J2156" s="3"/>
    </row>
    <row r="2157" spans="1:10">
      <c r="A2157" t="s">
        <v>10127</v>
      </c>
      <c r="B2157" t="s">
        <v>10128</v>
      </c>
      <c r="C2157" t="s">
        <v>10129</v>
      </c>
      <c r="D2157" t="s">
        <v>10130</v>
      </c>
      <c r="E2157" s="2">
        <f t="shared" si="36"/>
        <v>877</v>
      </c>
      <c r="F2157" t="s">
        <v>13</v>
      </c>
      <c r="G2157" t="s">
        <v>10127</v>
      </c>
      <c r="I2157" t="s">
        <v>186</v>
      </c>
      <c r="J2157" s="3"/>
    </row>
    <row r="2158" spans="1:10">
      <c r="A2158" t="s">
        <v>10131</v>
      </c>
      <c r="B2158" t="s">
        <v>10132</v>
      </c>
      <c r="C2158" t="s">
        <v>10133</v>
      </c>
      <c r="D2158" t="s">
        <v>10134</v>
      </c>
      <c r="E2158" s="2">
        <f t="shared" si="36"/>
        <v>322</v>
      </c>
      <c r="F2158" t="s">
        <v>13</v>
      </c>
      <c r="G2158" t="s">
        <v>10131</v>
      </c>
      <c r="I2158" t="s">
        <v>216</v>
      </c>
      <c r="J2158" s="3"/>
    </row>
    <row r="2159" spans="1:10">
      <c r="A2159" t="s">
        <v>10135</v>
      </c>
      <c r="B2159" t="s">
        <v>10136</v>
      </c>
      <c r="C2159" t="s">
        <v>10137</v>
      </c>
      <c r="D2159" t="s">
        <v>10138</v>
      </c>
      <c r="E2159" s="2">
        <f t="shared" si="36"/>
        <v>333</v>
      </c>
      <c r="F2159" t="s">
        <v>13</v>
      </c>
      <c r="G2159" t="s">
        <v>10135</v>
      </c>
      <c r="I2159" t="s">
        <v>186</v>
      </c>
      <c r="J2159" s="3"/>
    </row>
    <row r="2160" spans="1:10">
      <c r="A2160" t="s">
        <v>10139</v>
      </c>
      <c r="B2160" t="s">
        <v>10140</v>
      </c>
      <c r="C2160" t="s">
        <v>10141</v>
      </c>
      <c r="D2160" t="s">
        <v>10142</v>
      </c>
      <c r="E2160" s="2">
        <f t="shared" si="36"/>
        <v>677</v>
      </c>
      <c r="F2160" t="s">
        <v>13</v>
      </c>
      <c r="G2160" t="s">
        <v>10139</v>
      </c>
      <c r="I2160" t="s">
        <v>65</v>
      </c>
      <c r="J2160" s="3"/>
    </row>
    <row r="2161" spans="1:10">
      <c r="A2161" t="s">
        <v>10143</v>
      </c>
      <c r="B2161" t="s">
        <v>10144</v>
      </c>
      <c r="C2161" t="s">
        <v>10145</v>
      </c>
      <c r="D2161" t="s">
        <v>10146</v>
      </c>
      <c r="E2161" s="2">
        <f t="shared" si="36"/>
        <v>327</v>
      </c>
      <c r="F2161" t="s">
        <v>13</v>
      </c>
      <c r="G2161" t="s">
        <v>10143</v>
      </c>
      <c r="H2161" t="s">
        <v>10147</v>
      </c>
      <c r="I2161" t="s">
        <v>10148</v>
      </c>
      <c r="J2161" s="3"/>
    </row>
    <row r="2162" spans="1:10">
      <c r="A2162" t="s">
        <v>10149</v>
      </c>
      <c r="B2162" t="s">
        <v>10150</v>
      </c>
      <c r="C2162" t="s">
        <v>10151</v>
      </c>
      <c r="D2162" t="s">
        <v>10152</v>
      </c>
      <c r="E2162" s="2">
        <f t="shared" si="36"/>
        <v>197</v>
      </c>
      <c r="F2162" t="s">
        <v>13</v>
      </c>
      <c r="G2162" t="s">
        <v>10149</v>
      </c>
      <c r="I2162" t="s">
        <v>10153</v>
      </c>
      <c r="J2162" s="3"/>
    </row>
    <row r="2163" spans="1:10">
      <c r="A2163" t="s">
        <v>10154</v>
      </c>
      <c r="B2163" t="s">
        <v>10155</v>
      </c>
      <c r="C2163" t="s">
        <v>10156</v>
      </c>
      <c r="D2163" t="s">
        <v>10157</v>
      </c>
      <c r="E2163" s="2">
        <f t="shared" si="36"/>
        <v>380</v>
      </c>
      <c r="F2163" t="s">
        <v>13</v>
      </c>
      <c r="G2163" t="s">
        <v>10154</v>
      </c>
      <c r="I2163" t="s">
        <v>65</v>
      </c>
      <c r="J2163" s="3"/>
    </row>
    <row r="2164" spans="1:10">
      <c r="A2164" t="s">
        <v>10158</v>
      </c>
      <c r="B2164" t="s">
        <v>10159</v>
      </c>
      <c r="C2164" t="s">
        <v>10160</v>
      </c>
      <c r="D2164" t="s">
        <v>10161</v>
      </c>
      <c r="E2164" s="2">
        <f t="shared" si="36"/>
        <v>398</v>
      </c>
      <c r="F2164" t="s">
        <v>20</v>
      </c>
      <c r="G2164" t="s">
        <v>10158</v>
      </c>
      <c r="I2164" t="s">
        <v>2884</v>
      </c>
      <c r="J2164" s="3"/>
    </row>
    <row r="2165" spans="1:10">
      <c r="A2165" t="s">
        <v>10162</v>
      </c>
      <c r="B2165" t="s">
        <v>10163</v>
      </c>
      <c r="C2165" t="s">
        <v>10164</v>
      </c>
      <c r="D2165" t="s">
        <v>10165</v>
      </c>
      <c r="E2165" s="2">
        <f t="shared" si="36"/>
        <v>344</v>
      </c>
      <c r="F2165" t="s">
        <v>20</v>
      </c>
      <c r="G2165" t="s">
        <v>10166</v>
      </c>
      <c r="H2165" t="s">
        <v>10167</v>
      </c>
      <c r="I2165" t="s">
        <v>10168</v>
      </c>
      <c r="J2165" s="3"/>
    </row>
    <row r="2166" spans="1:10">
      <c r="A2166" t="s">
        <v>10169</v>
      </c>
      <c r="B2166" t="s">
        <v>10170</v>
      </c>
      <c r="C2166" t="s">
        <v>10171</v>
      </c>
      <c r="D2166" t="s">
        <v>10172</v>
      </c>
      <c r="E2166" s="2">
        <f t="shared" si="36"/>
        <v>286</v>
      </c>
      <c r="F2166" t="s">
        <v>13</v>
      </c>
      <c r="G2166" t="s">
        <v>10169</v>
      </c>
      <c r="I2166" t="s">
        <v>10173</v>
      </c>
      <c r="J2166" s="3"/>
    </row>
    <row r="2167" spans="1:10">
      <c r="A2167" t="s">
        <v>10174</v>
      </c>
      <c r="B2167" t="s">
        <v>10175</v>
      </c>
      <c r="C2167" t="s">
        <v>10176</v>
      </c>
      <c r="D2167" t="s">
        <v>10177</v>
      </c>
      <c r="E2167" s="2">
        <f t="shared" si="36"/>
        <v>337</v>
      </c>
      <c r="F2167" t="s">
        <v>13</v>
      </c>
      <c r="G2167" t="s">
        <v>10178</v>
      </c>
      <c r="H2167" t="s">
        <v>10179</v>
      </c>
      <c r="I2167" t="s">
        <v>10180</v>
      </c>
      <c r="J2167" s="3"/>
    </row>
    <row r="2168" spans="1:10">
      <c r="A2168" t="s">
        <v>10181</v>
      </c>
      <c r="B2168" t="s">
        <v>10182</v>
      </c>
      <c r="C2168" t="s">
        <v>10183</v>
      </c>
      <c r="D2168" t="s">
        <v>10184</v>
      </c>
      <c r="E2168" s="2">
        <f t="shared" si="36"/>
        <v>258</v>
      </c>
      <c r="F2168" t="s">
        <v>13</v>
      </c>
      <c r="G2168" t="s">
        <v>10181</v>
      </c>
      <c r="I2168" t="s">
        <v>10185</v>
      </c>
      <c r="J2168" s="3"/>
    </row>
    <row r="2169" spans="1:10">
      <c r="A2169" t="s">
        <v>10186</v>
      </c>
      <c r="B2169" t="s">
        <v>10187</v>
      </c>
      <c r="C2169" t="s">
        <v>10188</v>
      </c>
      <c r="D2169" t="s">
        <v>10189</v>
      </c>
      <c r="E2169" s="2">
        <f t="shared" si="36"/>
        <v>214</v>
      </c>
      <c r="F2169" t="s">
        <v>20</v>
      </c>
      <c r="G2169" t="s">
        <v>10190</v>
      </c>
      <c r="I2169" t="s">
        <v>10191</v>
      </c>
      <c r="J2169" s="3"/>
    </row>
    <row r="2170" spans="1:10">
      <c r="A2170" t="s">
        <v>10192</v>
      </c>
      <c r="B2170" t="s">
        <v>10193</v>
      </c>
      <c r="C2170" t="s">
        <v>10194</v>
      </c>
      <c r="D2170" t="s">
        <v>10195</v>
      </c>
      <c r="E2170" s="2">
        <f t="shared" si="36"/>
        <v>306</v>
      </c>
      <c r="F2170" t="s">
        <v>13</v>
      </c>
      <c r="G2170" t="s">
        <v>10192</v>
      </c>
      <c r="I2170" t="s">
        <v>10196</v>
      </c>
      <c r="J2170" s="3"/>
    </row>
    <row r="2171" spans="1:10">
      <c r="A2171" t="s">
        <v>10197</v>
      </c>
      <c r="B2171" t="s">
        <v>10198</v>
      </c>
      <c r="C2171" t="s">
        <v>10199</v>
      </c>
      <c r="D2171" t="s">
        <v>10200</v>
      </c>
      <c r="E2171" s="2">
        <f t="shared" si="36"/>
        <v>303</v>
      </c>
      <c r="F2171" t="s">
        <v>13</v>
      </c>
      <c r="G2171" t="s">
        <v>10197</v>
      </c>
      <c r="I2171" t="s">
        <v>10196</v>
      </c>
      <c r="J2171" s="3"/>
    </row>
    <row r="2172" spans="1:10">
      <c r="A2172" t="s">
        <v>10201</v>
      </c>
      <c r="B2172" t="s">
        <v>10202</v>
      </c>
      <c r="C2172" t="s">
        <v>10203</v>
      </c>
      <c r="D2172" t="s">
        <v>10204</v>
      </c>
      <c r="E2172" s="2">
        <f t="shared" si="36"/>
        <v>411</v>
      </c>
      <c r="F2172" t="s">
        <v>13</v>
      </c>
      <c r="G2172" t="s">
        <v>10205</v>
      </c>
      <c r="H2172" t="s">
        <v>10206</v>
      </c>
      <c r="I2172" t="s">
        <v>10207</v>
      </c>
      <c r="J2172" s="3"/>
    </row>
    <row r="2173" spans="1:10">
      <c r="A2173" t="s">
        <v>10208</v>
      </c>
      <c r="B2173" t="s">
        <v>10209</v>
      </c>
      <c r="C2173" t="s">
        <v>10210</v>
      </c>
      <c r="D2173" t="s">
        <v>10211</v>
      </c>
      <c r="E2173" s="2">
        <f t="shared" si="36"/>
        <v>228</v>
      </c>
      <c r="F2173" t="s">
        <v>13</v>
      </c>
      <c r="G2173" t="s">
        <v>10208</v>
      </c>
      <c r="I2173" t="s">
        <v>10212</v>
      </c>
      <c r="J2173" s="3"/>
    </row>
    <row r="2174" spans="1:10">
      <c r="A2174" t="s">
        <v>10213</v>
      </c>
      <c r="B2174" t="s">
        <v>10214</v>
      </c>
      <c r="C2174" t="s">
        <v>10215</v>
      </c>
      <c r="D2174" t="s">
        <v>10216</v>
      </c>
      <c r="E2174" s="2">
        <f t="shared" si="36"/>
        <v>223</v>
      </c>
      <c r="F2174" t="s">
        <v>13</v>
      </c>
      <c r="G2174" t="s">
        <v>10217</v>
      </c>
      <c r="H2174" t="s">
        <v>10218</v>
      </c>
      <c r="I2174" t="s">
        <v>10219</v>
      </c>
      <c r="J2174" s="3"/>
    </row>
    <row r="2175" spans="1:10">
      <c r="A2175" t="s">
        <v>10220</v>
      </c>
      <c r="B2175" t="s">
        <v>10221</v>
      </c>
      <c r="C2175" t="s">
        <v>10222</v>
      </c>
      <c r="D2175" t="s">
        <v>10223</v>
      </c>
      <c r="E2175" s="2">
        <f t="shared" si="36"/>
        <v>151</v>
      </c>
      <c r="F2175" t="s">
        <v>13</v>
      </c>
      <c r="G2175" t="s">
        <v>10224</v>
      </c>
      <c r="H2175" t="s">
        <v>10225</v>
      </c>
      <c r="I2175" t="s">
        <v>10226</v>
      </c>
      <c r="J2175" s="3"/>
    </row>
    <row r="2176" spans="1:10">
      <c r="A2176" t="s">
        <v>10227</v>
      </c>
      <c r="B2176" t="s">
        <v>10228</v>
      </c>
      <c r="C2176" t="s">
        <v>10229</v>
      </c>
      <c r="D2176" t="s">
        <v>10230</v>
      </c>
      <c r="E2176" s="2">
        <f t="shared" si="36"/>
        <v>603</v>
      </c>
      <c r="F2176" t="s">
        <v>20</v>
      </c>
      <c r="G2176" t="s">
        <v>10227</v>
      </c>
      <c r="H2176" t="s">
        <v>5605</v>
      </c>
      <c r="I2176" t="s">
        <v>10231</v>
      </c>
      <c r="J2176" s="3"/>
    </row>
    <row r="2177" spans="1:10">
      <c r="A2177" t="s">
        <v>10232</v>
      </c>
      <c r="B2177" t="s">
        <v>10233</v>
      </c>
      <c r="C2177" t="s">
        <v>10234</v>
      </c>
      <c r="D2177" t="s">
        <v>10235</v>
      </c>
      <c r="E2177" s="2">
        <f t="shared" si="36"/>
        <v>98</v>
      </c>
      <c r="F2177" t="s">
        <v>13</v>
      </c>
      <c r="G2177" t="s">
        <v>10232</v>
      </c>
      <c r="I2177" t="s">
        <v>10236</v>
      </c>
      <c r="J2177" s="3"/>
    </row>
    <row r="2178" spans="1:10">
      <c r="A2178" t="s">
        <v>10237</v>
      </c>
      <c r="B2178" t="s">
        <v>10238</v>
      </c>
      <c r="C2178" t="s">
        <v>10239</v>
      </c>
      <c r="D2178" t="s">
        <v>10240</v>
      </c>
      <c r="E2178" s="2">
        <f t="shared" si="36"/>
        <v>105</v>
      </c>
      <c r="F2178" t="s">
        <v>13</v>
      </c>
      <c r="G2178" t="s">
        <v>10237</v>
      </c>
      <c r="I2178" t="s">
        <v>65</v>
      </c>
      <c r="J2178" s="3"/>
    </row>
    <row r="2179" spans="1:10">
      <c r="A2179" t="s">
        <v>10241</v>
      </c>
      <c r="B2179" t="s">
        <v>10242</v>
      </c>
      <c r="C2179" t="s">
        <v>10243</v>
      </c>
      <c r="D2179" t="s">
        <v>10244</v>
      </c>
      <c r="E2179" s="2">
        <f t="shared" si="36"/>
        <v>728</v>
      </c>
      <c r="F2179" t="s">
        <v>20</v>
      </c>
      <c r="G2179" t="s">
        <v>10241</v>
      </c>
      <c r="I2179" t="s">
        <v>5999</v>
      </c>
      <c r="J2179" s="3"/>
    </row>
    <row r="2180" spans="1:10">
      <c r="A2180" t="s">
        <v>10245</v>
      </c>
      <c r="B2180" t="s">
        <v>10246</v>
      </c>
      <c r="C2180" t="s">
        <v>10247</v>
      </c>
      <c r="D2180" t="s">
        <v>10248</v>
      </c>
      <c r="E2180" s="2">
        <f t="shared" si="36"/>
        <v>721</v>
      </c>
      <c r="F2180" t="s">
        <v>20</v>
      </c>
      <c r="G2180" t="s">
        <v>10245</v>
      </c>
      <c r="I2180" t="s">
        <v>5999</v>
      </c>
      <c r="J2180" s="3"/>
    </row>
    <row r="2181" spans="1:10">
      <c r="A2181" t="s">
        <v>10249</v>
      </c>
      <c r="B2181" t="s">
        <v>10250</v>
      </c>
      <c r="C2181" t="s">
        <v>10251</v>
      </c>
      <c r="D2181" t="s">
        <v>10252</v>
      </c>
      <c r="E2181" s="2">
        <f t="shared" si="36"/>
        <v>232</v>
      </c>
      <c r="F2181" t="s">
        <v>13</v>
      </c>
      <c r="G2181" t="s">
        <v>10249</v>
      </c>
      <c r="I2181" t="s">
        <v>4124</v>
      </c>
      <c r="J2181" s="3"/>
    </row>
    <row r="2182" spans="1:10">
      <c r="A2182" t="s">
        <v>10253</v>
      </c>
      <c r="B2182" t="s">
        <v>10254</v>
      </c>
      <c r="C2182" t="s">
        <v>10255</v>
      </c>
      <c r="D2182" t="s">
        <v>10256</v>
      </c>
      <c r="E2182" s="2">
        <f t="shared" si="36"/>
        <v>252</v>
      </c>
      <c r="F2182" t="s">
        <v>20</v>
      </c>
      <c r="G2182" t="s">
        <v>10253</v>
      </c>
      <c r="I2182" t="s">
        <v>2594</v>
      </c>
      <c r="J2182" s="3"/>
    </row>
    <row r="2183" spans="1:10">
      <c r="A2183" t="s">
        <v>10257</v>
      </c>
      <c r="B2183" t="s">
        <v>10258</v>
      </c>
      <c r="C2183" t="s">
        <v>10259</v>
      </c>
      <c r="D2183" t="s">
        <v>10260</v>
      </c>
      <c r="E2183" s="2">
        <f t="shared" si="36"/>
        <v>386</v>
      </c>
      <c r="F2183" t="s">
        <v>20</v>
      </c>
      <c r="G2183" t="s">
        <v>10257</v>
      </c>
      <c r="I2183" t="s">
        <v>5725</v>
      </c>
      <c r="J2183" s="3"/>
    </row>
    <row r="2184" spans="1:10">
      <c r="A2184" t="s">
        <v>10261</v>
      </c>
      <c r="B2184" t="s">
        <v>10262</v>
      </c>
      <c r="C2184" t="s">
        <v>10263</v>
      </c>
      <c r="D2184" t="s">
        <v>10264</v>
      </c>
      <c r="E2184" s="2">
        <f t="shared" si="36"/>
        <v>295</v>
      </c>
      <c r="F2184" t="s">
        <v>20</v>
      </c>
      <c r="G2184" t="s">
        <v>10261</v>
      </c>
      <c r="I2184" t="s">
        <v>10265</v>
      </c>
      <c r="J2184" s="3"/>
    </row>
    <row r="2185" spans="1:10">
      <c r="A2185" t="s">
        <v>10266</v>
      </c>
      <c r="B2185" t="s">
        <v>10267</v>
      </c>
      <c r="C2185" t="s">
        <v>10268</v>
      </c>
      <c r="D2185" t="s">
        <v>10269</v>
      </c>
      <c r="E2185" s="2">
        <f t="shared" si="36"/>
        <v>446</v>
      </c>
      <c r="F2185" t="s">
        <v>20</v>
      </c>
      <c r="G2185" t="s">
        <v>10266</v>
      </c>
      <c r="H2185" t="s">
        <v>10270</v>
      </c>
      <c r="I2185" t="s">
        <v>10271</v>
      </c>
      <c r="J2185" s="3"/>
    </row>
    <row r="2186" spans="1:10">
      <c r="A2186" t="s">
        <v>10272</v>
      </c>
      <c r="B2186" t="s">
        <v>10273</v>
      </c>
      <c r="C2186" t="s">
        <v>10274</v>
      </c>
      <c r="D2186" t="s">
        <v>10275</v>
      </c>
      <c r="E2186" s="2">
        <f t="shared" si="36"/>
        <v>249</v>
      </c>
      <c r="F2186" t="s">
        <v>20</v>
      </c>
      <c r="G2186" t="s">
        <v>10272</v>
      </c>
      <c r="I2186" t="s">
        <v>10276</v>
      </c>
      <c r="J2186" s="3"/>
    </row>
    <row r="2187" spans="1:10">
      <c r="A2187" t="s">
        <v>10277</v>
      </c>
      <c r="B2187" t="s">
        <v>10278</v>
      </c>
      <c r="C2187" t="s">
        <v>10279</v>
      </c>
      <c r="D2187" t="s">
        <v>10280</v>
      </c>
      <c r="E2187" s="2">
        <f t="shared" si="36"/>
        <v>208</v>
      </c>
      <c r="F2187" t="s">
        <v>20</v>
      </c>
      <c r="G2187" t="s">
        <v>10277</v>
      </c>
      <c r="I2187" t="s">
        <v>278</v>
      </c>
      <c r="J2187" s="3"/>
    </row>
    <row r="2188" spans="1:10">
      <c r="A2188" t="s">
        <v>10281</v>
      </c>
      <c r="B2188" t="s">
        <v>10282</v>
      </c>
      <c r="C2188" t="s">
        <v>10283</v>
      </c>
      <c r="D2188" t="s">
        <v>10284</v>
      </c>
      <c r="E2188" s="2">
        <f t="shared" si="36"/>
        <v>212</v>
      </c>
      <c r="F2188" t="s">
        <v>20</v>
      </c>
      <c r="G2188" t="s">
        <v>10281</v>
      </c>
      <c r="I2188" t="s">
        <v>10285</v>
      </c>
      <c r="J2188" s="3"/>
    </row>
    <row r="2189" spans="1:10">
      <c r="A2189" t="s">
        <v>10286</v>
      </c>
      <c r="B2189" t="s">
        <v>10287</v>
      </c>
      <c r="C2189" t="s">
        <v>10288</v>
      </c>
      <c r="D2189" t="s">
        <v>10289</v>
      </c>
      <c r="E2189" s="2">
        <f t="shared" si="36"/>
        <v>162</v>
      </c>
      <c r="F2189" t="s">
        <v>20</v>
      </c>
      <c r="G2189" t="s">
        <v>10286</v>
      </c>
      <c r="I2189" t="s">
        <v>10290</v>
      </c>
      <c r="J2189" s="3"/>
    </row>
    <row r="2190" spans="1:10">
      <c r="A2190" t="s">
        <v>10291</v>
      </c>
      <c r="B2190" t="s">
        <v>10292</v>
      </c>
      <c r="C2190" t="s">
        <v>10293</v>
      </c>
      <c r="D2190" t="s">
        <v>10294</v>
      </c>
      <c r="E2190" s="2">
        <f t="shared" si="36"/>
        <v>465</v>
      </c>
      <c r="F2190" t="s">
        <v>20</v>
      </c>
      <c r="G2190" t="s">
        <v>10291</v>
      </c>
      <c r="I2190" t="s">
        <v>1038</v>
      </c>
      <c r="J2190" s="3"/>
    </row>
    <row r="2191" spans="1:10">
      <c r="A2191" t="s">
        <v>10295</v>
      </c>
      <c r="B2191" t="s">
        <v>10296</v>
      </c>
      <c r="C2191" t="s">
        <v>10297</v>
      </c>
      <c r="D2191" t="s">
        <v>10298</v>
      </c>
      <c r="E2191" s="2">
        <f t="shared" si="36"/>
        <v>546</v>
      </c>
      <c r="F2191" t="s">
        <v>20</v>
      </c>
      <c r="G2191" t="s">
        <v>10295</v>
      </c>
      <c r="H2191" t="s">
        <v>10299</v>
      </c>
      <c r="I2191" t="s">
        <v>10300</v>
      </c>
      <c r="J2191" s="3"/>
    </row>
    <row r="2192" spans="1:10">
      <c r="A2192" t="s">
        <v>10301</v>
      </c>
      <c r="B2192" t="s">
        <v>10302</v>
      </c>
      <c r="C2192" t="s">
        <v>10303</v>
      </c>
      <c r="D2192" t="s">
        <v>10304</v>
      </c>
      <c r="E2192" s="2">
        <f t="shared" si="36"/>
        <v>566</v>
      </c>
      <c r="F2192" t="s">
        <v>20</v>
      </c>
      <c r="G2192" t="s">
        <v>10305</v>
      </c>
      <c r="I2192" t="s">
        <v>10306</v>
      </c>
      <c r="J2192" s="3"/>
    </row>
    <row r="2193" spans="1:10">
      <c r="A2193" t="s">
        <v>10307</v>
      </c>
      <c r="B2193" t="s">
        <v>10308</v>
      </c>
      <c r="C2193" t="s">
        <v>10309</v>
      </c>
      <c r="D2193" t="s">
        <v>10310</v>
      </c>
      <c r="E2193" s="2">
        <f t="shared" si="36"/>
        <v>273</v>
      </c>
      <c r="F2193" t="s">
        <v>13</v>
      </c>
      <c r="G2193" t="s">
        <v>10307</v>
      </c>
      <c r="I2193" t="s">
        <v>65</v>
      </c>
      <c r="J2193" s="3"/>
    </row>
    <row r="2194" spans="1:10">
      <c r="A2194" t="s">
        <v>10311</v>
      </c>
      <c r="B2194" t="s">
        <v>10312</v>
      </c>
      <c r="C2194" t="s">
        <v>10313</v>
      </c>
      <c r="D2194" t="s">
        <v>10314</v>
      </c>
      <c r="E2194" s="2">
        <f t="shared" si="36"/>
        <v>452</v>
      </c>
      <c r="F2194" t="s">
        <v>13</v>
      </c>
      <c r="G2194" t="s">
        <v>10311</v>
      </c>
      <c r="I2194" t="s">
        <v>971</v>
      </c>
      <c r="J2194" s="3"/>
    </row>
    <row r="2195" spans="1:10">
      <c r="A2195" t="s">
        <v>10315</v>
      </c>
      <c r="B2195" t="s">
        <v>10316</v>
      </c>
      <c r="C2195" t="s">
        <v>10317</v>
      </c>
      <c r="D2195" t="s">
        <v>10318</v>
      </c>
      <c r="E2195" s="2">
        <f t="shared" si="36"/>
        <v>731</v>
      </c>
      <c r="F2195" t="s">
        <v>20</v>
      </c>
      <c r="G2195" t="s">
        <v>10315</v>
      </c>
      <c r="I2195" t="s">
        <v>589</v>
      </c>
      <c r="J2195" s="3"/>
    </row>
    <row r="2196" spans="1:10">
      <c r="A2196" t="s">
        <v>10319</v>
      </c>
      <c r="B2196" t="s">
        <v>10320</v>
      </c>
      <c r="C2196" t="s">
        <v>10321</v>
      </c>
      <c r="D2196" t="s">
        <v>10322</v>
      </c>
      <c r="E2196" s="2">
        <f t="shared" si="36"/>
        <v>394</v>
      </c>
      <c r="F2196" t="s">
        <v>20</v>
      </c>
      <c r="G2196" t="s">
        <v>10319</v>
      </c>
      <c r="I2196" t="s">
        <v>3511</v>
      </c>
      <c r="J2196" s="3"/>
    </row>
    <row r="2197" spans="1:10">
      <c r="A2197" t="s">
        <v>10323</v>
      </c>
      <c r="B2197" t="s">
        <v>10324</v>
      </c>
      <c r="C2197" t="s">
        <v>10325</v>
      </c>
      <c r="D2197" t="s">
        <v>10326</v>
      </c>
      <c r="E2197" s="2">
        <f t="shared" si="36"/>
        <v>1121</v>
      </c>
      <c r="F2197" t="s">
        <v>13</v>
      </c>
      <c r="G2197" t="s">
        <v>10327</v>
      </c>
      <c r="I2197" t="s">
        <v>10328</v>
      </c>
      <c r="J2197" s="3"/>
    </row>
    <row r="2198" spans="1:10">
      <c r="A2198" t="s">
        <v>10329</v>
      </c>
      <c r="B2198" t="s">
        <v>10330</v>
      </c>
      <c r="C2198" t="s">
        <v>10331</v>
      </c>
      <c r="D2198" t="s">
        <v>10332</v>
      </c>
      <c r="E2198" s="2">
        <f t="shared" si="36"/>
        <v>228</v>
      </c>
      <c r="F2198" t="s">
        <v>13</v>
      </c>
      <c r="G2198" t="s">
        <v>10329</v>
      </c>
      <c r="I2198" t="s">
        <v>2252</v>
      </c>
      <c r="J2198" s="3"/>
    </row>
    <row r="2199" spans="1:10">
      <c r="A2199" t="s">
        <v>10333</v>
      </c>
      <c r="B2199" t="s">
        <v>10334</v>
      </c>
      <c r="C2199" t="s">
        <v>10335</v>
      </c>
      <c r="D2199" t="s">
        <v>10336</v>
      </c>
      <c r="E2199" s="2">
        <f t="shared" si="36"/>
        <v>253</v>
      </c>
      <c r="F2199" t="s">
        <v>13</v>
      </c>
      <c r="G2199" t="s">
        <v>10333</v>
      </c>
      <c r="I2199" t="s">
        <v>10337</v>
      </c>
      <c r="J2199" s="3"/>
    </row>
    <row r="2200" spans="1:10">
      <c r="A2200" t="s">
        <v>10338</v>
      </c>
      <c r="B2200" t="s">
        <v>10339</v>
      </c>
      <c r="C2200" t="s">
        <v>10340</v>
      </c>
      <c r="D2200" t="s">
        <v>10341</v>
      </c>
      <c r="E2200" s="2">
        <f t="shared" si="36"/>
        <v>538</v>
      </c>
      <c r="F2200" t="s">
        <v>13</v>
      </c>
      <c r="G2200" t="s">
        <v>10338</v>
      </c>
      <c r="I2200" t="s">
        <v>10342</v>
      </c>
      <c r="J2200" s="3"/>
    </row>
    <row r="2201" spans="1:10">
      <c r="A2201" t="s">
        <v>10343</v>
      </c>
      <c r="B2201" t="s">
        <v>10344</v>
      </c>
      <c r="C2201" t="s">
        <v>10345</v>
      </c>
      <c r="D2201" t="s">
        <v>10346</v>
      </c>
      <c r="E2201" s="2">
        <f t="shared" si="36"/>
        <v>193</v>
      </c>
      <c r="F2201" t="s">
        <v>13</v>
      </c>
      <c r="G2201" t="s">
        <v>10343</v>
      </c>
      <c r="I2201" t="s">
        <v>10347</v>
      </c>
      <c r="J2201" s="3"/>
    </row>
    <row r="2202" spans="1:10">
      <c r="A2202" t="s">
        <v>10348</v>
      </c>
      <c r="B2202" t="s">
        <v>10349</v>
      </c>
      <c r="C2202" t="s">
        <v>10350</v>
      </c>
      <c r="D2202" t="s">
        <v>10351</v>
      </c>
      <c r="E2202" s="2">
        <f t="shared" si="36"/>
        <v>434</v>
      </c>
      <c r="F2202" t="s">
        <v>13</v>
      </c>
      <c r="G2202" t="s">
        <v>10348</v>
      </c>
      <c r="I2202" t="s">
        <v>728</v>
      </c>
      <c r="J2202" s="3"/>
    </row>
    <row r="2203" spans="1:10">
      <c r="A2203" t="s">
        <v>10352</v>
      </c>
      <c r="B2203" t="s">
        <v>10353</v>
      </c>
      <c r="C2203" t="s">
        <v>10354</v>
      </c>
      <c r="D2203" t="s">
        <v>10355</v>
      </c>
      <c r="E2203" s="2">
        <f t="shared" si="36"/>
        <v>433</v>
      </c>
      <c r="F2203" t="s">
        <v>13</v>
      </c>
      <c r="G2203" t="s">
        <v>10352</v>
      </c>
      <c r="I2203" t="s">
        <v>7715</v>
      </c>
      <c r="J2203" s="3"/>
    </row>
    <row r="2204" spans="1:10">
      <c r="A2204" t="s">
        <v>10356</v>
      </c>
      <c r="B2204" t="s">
        <v>10357</v>
      </c>
      <c r="C2204" t="s">
        <v>10358</v>
      </c>
      <c r="D2204" t="s">
        <v>10359</v>
      </c>
      <c r="E2204" s="2">
        <f t="shared" si="36"/>
        <v>138</v>
      </c>
      <c r="F2204" t="s">
        <v>13</v>
      </c>
      <c r="G2204" t="s">
        <v>10356</v>
      </c>
      <c r="I2204" t="s">
        <v>65</v>
      </c>
      <c r="J2204" s="3"/>
    </row>
    <row r="2205" spans="1:10">
      <c r="A2205" t="s">
        <v>10360</v>
      </c>
      <c r="B2205" t="s">
        <v>10361</v>
      </c>
      <c r="C2205" t="s">
        <v>10362</v>
      </c>
      <c r="D2205" t="s">
        <v>10363</v>
      </c>
      <c r="E2205" s="2">
        <f t="shared" si="36"/>
        <v>592</v>
      </c>
      <c r="F2205" t="s">
        <v>13</v>
      </c>
      <c r="G2205" t="s">
        <v>10360</v>
      </c>
      <c r="I2205" t="s">
        <v>10364</v>
      </c>
      <c r="J2205" s="3"/>
    </row>
    <row r="2206" spans="1:10">
      <c r="A2206" t="s">
        <v>10365</v>
      </c>
      <c r="B2206" t="s">
        <v>10366</v>
      </c>
      <c r="C2206" t="s">
        <v>10367</v>
      </c>
      <c r="D2206" t="s">
        <v>10368</v>
      </c>
      <c r="E2206" s="2">
        <f t="shared" si="36"/>
        <v>734</v>
      </c>
      <c r="F2206" t="s">
        <v>20</v>
      </c>
      <c r="G2206" t="s">
        <v>10365</v>
      </c>
      <c r="H2206" t="s">
        <v>10369</v>
      </c>
      <c r="I2206" t="s">
        <v>10370</v>
      </c>
      <c r="J2206" s="3"/>
    </row>
    <row r="2207" spans="1:10">
      <c r="A2207" t="s">
        <v>10371</v>
      </c>
      <c r="B2207" t="s">
        <v>10372</v>
      </c>
      <c r="C2207" t="s">
        <v>10373</v>
      </c>
      <c r="D2207" t="s">
        <v>10374</v>
      </c>
      <c r="E2207" s="2">
        <f t="shared" si="36"/>
        <v>629</v>
      </c>
      <c r="F2207" t="s">
        <v>20</v>
      </c>
      <c r="G2207" t="s">
        <v>10371</v>
      </c>
      <c r="I2207" t="s">
        <v>10375</v>
      </c>
      <c r="J2207" s="3"/>
    </row>
    <row r="2208" spans="1:10">
      <c r="A2208" t="s">
        <v>10376</v>
      </c>
      <c r="B2208" t="s">
        <v>10377</v>
      </c>
      <c r="C2208" t="s">
        <v>10378</v>
      </c>
      <c r="D2208" t="s">
        <v>10379</v>
      </c>
      <c r="E2208" s="2">
        <f t="shared" si="36"/>
        <v>105</v>
      </c>
      <c r="F2208" t="s">
        <v>20</v>
      </c>
      <c r="G2208" t="s">
        <v>10376</v>
      </c>
      <c r="I2208" t="s">
        <v>65</v>
      </c>
      <c r="J2208" s="3"/>
    </row>
    <row r="2209" spans="1:10">
      <c r="A2209" t="s">
        <v>10380</v>
      </c>
      <c r="B2209" t="s">
        <v>10381</v>
      </c>
      <c r="C2209" t="s">
        <v>10382</v>
      </c>
      <c r="D2209" t="s">
        <v>10383</v>
      </c>
      <c r="E2209" s="2">
        <f t="shared" si="36"/>
        <v>956</v>
      </c>
      <c r="F2209" t="s">
        <v>20</v>
      </c>
      <c r="G2209" t="s">
        <v>10380</v>
      </c>
      <c r="I2209" t="s">
        <v>10384</v>
      </c>
      <c r="J2209" s="3"/>
    </row>
    <row r="2210" spans="1:10">
      <c r="A2210" t="s">
        <v>10385</v>
      </c>
      <c r="B2210" t="s">
        <v>10386</v>
      </c>
      <c r="C2210" t="s">
        <v>10387</v>
      </c>
      <c r="D2210" t="s">
        <v>10388</v>
      </c>
      <c r="E2210" s="2">
        <f t="shared" si="36"/>
        <v>605</v>
      </c>
      <c r="F2210" t="s">
        <v>13</v>
      </c>
      <c r="G2210" t="s">
        <v>10389</v>
      </c>
      <c r="I2210" t="s">
        <v>10390</v>
      </c>
      <c r="J2210" s="3"/>
    </row>
    <row r="2211" spans="1:10">
      <c r="A2211" t="s">
        <v>10391</v>
      </c>
      <c r="B2211" t="s">
        <v>10392</v>
      </c>
      <c r="C2211" t="s">
        <v>10393</v>
      </c>
      <c r="D2211" t="s">
        <v>10394</v>
      </c>
      <c r="E2211" s="2">
        <f t="shared" si="36"/>
        <v>185</v>
      </c>
      <c r="F2211" t="s">
        <v>20</v>
      </c>
      <c r="G2211" t="s">
        <v>10391</v>
      </c>
      <c r="I2211" t="s">
        <v>4910</v>
      </c>
      <c r="J2211" s="3"/>
    </row>
    <row r="2212" spans="1:10">
      <c r="A2212" t="s">
        <v>10395</v>
      </c>
      <c r="B2212" t="s">
        <v>10396</v>
      </c>
      <c r="C2212" t="s">
        <v>10397</v>
      </c>
      <c r="D2212" t="s">
        <v>10398</v>
      </c>
      <c r="E2212" s="2">
        <f t="shared" si="36"/>
        <v>82</v>
      </c>
      <c r="F2212" t="s">
        <v>20</v>
      </c>
      <c r="G2212" t="s">
        <v>10395</v>
      </c>
      <c r="I2212" t="s">
        <v>65</v>
      </c>
      <c r="J2212" s="3"/>
    </row>
    <row r="2213" spans="1:10">
      <c r="A2213" t="s">
        <v>10399</v>
      </c>
      <c r="B2213" t="s">
        <v>10400</v>
      </c>
      <c r="C2213" t="s">
        <v>10401</v>
      </c>
      <c r="D2213" t="s">
        <v>10402</v>
      </c>
      <c r="E2213" s="2">
        <f t="shared" si="36"/>
        <v>547</v>
      </c>
      <c r="F2213" t="s">
        <v>13</v>
      </c>
      <c r="G2213" t="s">
        <v>10399</v>
      </c>
      <c r="H2213" t="s">
        <v>10403</v>
      </c>
      <c r="I2213" t="s">
        <v>10404</v>
      </c>
      <c r="J2213" s="3"/>
    </row>
    <row r="2214" spans="1:10">
      <c r="A2214" t="s">
        <v>10405</v>
      </c>
      <c r="B2214" t="s">
        <v>10406</v>
      </c>
      <c r="C2214" t="s">
        <v>10407</v>
      </c>
      <c r="D2214" t="s">
        <v>10408</v>
      </c>
      <c r="E2214" s="2">
        <f t="shared" si="36"/>
        <v>288</v>
      </c>
      <c r="F2214" t="s">
        <v>13</v>
      </c>
      <c r="G2214" t="s">
        <v>10405</v>
      </c>
      <c r="I2214" t="s">
        <v>10409</v>
      </c>
      <c r="J2214" s="3"/>
    </row>
    <row r="2215" spans="1:10">
      <c r="A2215" t="s">
        <v>10410</v>
      </c>
      <c r="B2215" t="s">
        <v>10411</v>
      </c>
      <c r="C2215" t="s">
        <v>10412</v>
      </c>
      <c r="D2215" t="s">
        <v>10413</v>
      </c>
      <c r="E2215" s="2">
        <f t="shared" si="36"/>
        <v>122</v>
      </c>
      <c r="F2215" t="s">
        <v>13</v>
      </c>
      <c r="G2215" t="s">
        <v>10410</v>
      </c>
      <c r="I2215" t="s">
        <v>10414</v>
      </c>
      <c r="J2215" s="3"/>
    </row>
    <row r="2216" spans="1:10">
      <c r="A2216" t="s">
        <v>10415</v>
      </c>
      <c r="B2216" t="s">
        <v>10416</v>
      </c>
      <c r="C2216" t="s">
        <v>10417</v>
      </c>
      <c r="D2216" t="s">
        <v>10418</v>
      </c>
      <c r="E2216" s="2">
        <f t="shared" ref="E2216:E2279" si="37">((D2216-C2216)+1)/3-1</f>
        <v>281</v>
      </c>
      <c r="F2216" t="s">
        <v>20</v>
      </c>
      <c r="G2216" t="s">
        <v>10419</v>
      </c>
      <c r="I2216" t="s">
        <v>10420</v>
      </c>
      <c r="J2216" s="3"/>
    </row>
    <row r="2217" spans="1:10">
      <c r="A2217" t="s">
        <v>10421</v>
      </c>
      <c r="B2217" t="s">
        <v>10422</v>
      </c>
      <c r="C2217" t="s">
        <v>10423</v>
      </c>
      <c r="D2217" t="s">
        <v>10424</v>
      </c>
      <c r="E2217" s="2">
        <f t="shared" si="37"/>
        <v>86</v>
      </c>
      <c r="F2217" t="s">
        <v>20</v>
      </c>
      <c r="G2217" t="s">
        <v>10421</v>
      </c>
      <c r="I2217" t="s">
        <v>9109</v>
      </c>
      <c r="J2217" s="3"/>
    </row>
    <row r="2218" spans="1:10">
      <c r="A2218" t="s">
        <v>10425</v>
      </c>
      <c r="C2218" t="s">
        <v>10426</v>
      </c>
      <c r="D2218" t="s">
        <v>10427</v>
      </c>
      <c r="E2218" s="2" t="e">
        <f t="shared" si="37"/>
        <v>#VALUE!</v>
      </c>
      <c r="F2218" t="s">
        <v>4233</v>
      </c>
      <c r="G2218" t="s">
        <v>10425</v>
      </c>
      <c r="I2218" t="s">
        <v>10428</v>
      </c>
      <c r="J2218" s="3"/>
    </row>
    <row r="2219" spans="1:10">
      <c r="A2219" t="s">
        <v>10429</v>
      </c>
      <c r="B2219" t="s">
        <v>10430</v>
      </c>
      <c r="C2219" t="s">
        <v>10431</v>
      </c>
      <c r="D2219" t="s">
        <v>10432</v>
      </c>
      <c r="E2219" s="2">
        <f t="shared" si="37"/>
        <v>558</v>
      </c>
      <c r="F2219" t="s">
        <v>13</v>
      </c>
      <c r="G2219" t="s">
        <v>10429</v>
      </c>
      <c r="I2219" t="s">
        <v>2045</v>
      </c>
      <c r="J2219" s="3"/>
    </row>
    <row r="2220" spans="1:10">
      <c r="A2220" t="s">
        <v>10433</v>
      </c>
      <c r="B2220" t="s">
        <v>10434</v>
      </c>
      <c r="C2220" t="s">
        <v>10435</v>
      </c>
      <c r="D2220" t="s">
        <v>10436</v>
      </c>
      <c r="E2220" s="2">
        <f t="shared" si="37"/>
        <v>341</v>
      </c>
      <c r="F2220" t="s">
        <v>13</v>
      </c>
      <c r="G2220" t="s">
        <v>10433</v>
      </c>
      <c r="I2220" t="s">
        <v>65</v>
      </c>
      <c r="J2220" s="3"/>
    </row>
    <row r="2221" spans="1:10">
      <c r="A2221" t="s">
        <v>10437</v>
      </c>
      <c r="B2221" t="s">
        <v>10438</v>
      </c>
      <c r="C2221" t="s">
        <v>10439</v>
      </c>
      <c r="D2221" t="s">
        <v>10440</v>
      </c>
      <c r="E2221" s="2">
        <f t="shared" si="37"/>
        <v>322</v>
      </c>
      <c r="F2221" t="s">
        <v>13</v>
      </c>
      <c r="G2221" t="s">
        <v>10437</v>
      </c>
      <c r="I2221" t="s">
        <v>65</v>
      </c>
      <c r="J2221" s="3"/>
    </row>
    <row r="2222" spans="1:10">
      <c r="A2222" t="s">
        <v>10441</v>
      </c>
      <c r="B2222" t="s">
        <v>10442</v>
      </c>
      <c r="C2222" t="s">
        <v>10443</v>
      </c>
      <c r="D2222" t="s">
        <v>10444</v>
      </c>
      <c r="E2222" s="2">
        <f t="shared" si="37"/>
        <v>577</v>
      </c>
      <c r="F2222" t="s">
        <v>13</v>
      </c>
      <c r="G2222" t="s">
        <v>10441</v>
      </c>
      <c r="I2222" t="s">
        <v>65</v>
      </c>
      <c r="J2222" s="3"/>
    </row>
    <row r="2223" spans="1:10">
      <c r="A2223" t="s">
        <v>10445</v>
      </c>
      <c r="B2223" t="s">
        <v>10446</v>
      </c>
      <c r="C2223" t="s">
        <v>10447</v>
      </c>
      <c r="D2223" t="s">
        <v>10448</v>
      </c>
      <c r="E2223" s="2">
        <f t="shared" si="37"/>
        <v>233</v>
      </c>
      <c r="F2223" t="s">
        <v>13</v>
      </c>
      <c r="G2223" t="s">
        <v>10445</v>
      </c>
      <c r="I2223" t="s">
        <v>45</v>
      </c>
      <c r="J2223" s="3"/>
    </row>
    <row r="2224" spans="1:10">
      <c r="A2224" t="s">
        <v>10449</v>
      </c>
      <c r="B2224" t="s">
        <v>10450</v>
      </c>
      <c r="C2224" t="s">
        <v>10451</v>
      </c>
      <c r="D2224" t="s">
        <v>10452</v>
      </c>
      <c r="E2224" s="2">
        <f t="shared" si="37"/>
        <v>338</v>
      </c>
      <c r="F2224" t="s">
        <v>13</v>
      </c>
      <c r="G2224" t="s">
        <v>10449</v>
      </c>
      <c r="I2224" t="s">
        <v>2077</v>
      </c>
      <c r="J2224" s="3"/>
    </row>
    <row r="2225" spans="1:10">
      <c r="A2225" t="s">
        <v>10453</v>
      </c>
      <c r="B2225" t="s">
        <v>10454</v>
      </c>
      <c r="C2225" t="s">
        <v>10455</v>
      </c>
      <c r="D2225" t="s">
        <v>10456</v>
      </c>
      <c r="E2225" s="2">
        <f t="shared" si="37"/>
        <v>195</v>
      </c>
      <c r="F2225" t="s">
        <v>13</v>
      </c>
      <c r="G2225" t="s">
        <v>10453</v>
      </c>
      <c r="I2225" t="s">
        <v>2082</v>
      </c>
      <c r="J2225" s="3"/>
    </row>
    <row r="2226" spans="1:10">
      <c r="A2226" t="s">
        <v>10457</v>
      </c>
      <c r="B2226" t="s">
        <v>10458</v>
      </c>
      <c r="C2226" t="s">
        <v>10459</v>
      </c>
      <c r="D2226" t="s">
        <v>10460</v>
      </c>
      <c r="E2226" s="2">
        <f t="shared" si="37"/>
        <v>250</v>
      </c>
      <c r="F2226" t="s">
        <v>13</v>
      </c>
      <c r="G2226" t="s">
        <v>10457</v>
      </c>
      <c r="I2226" t="s">
        <v>65</v>
      </c>
      <c r="J2226" s="3"/>
    </row>
    <row r="2227" spans="1:10">
      <c r="A2227" t="s">
        <v>10461</v>
      </c>
      <c r="B2227" t="s">
        <v>10462</v>
      </c>
      <c r="C2227" t="s">
        <v>10463</v>
      </c>
      <c r="D2227" t="s">
        <v>10464</v>
      </c>
      <c r="E2227" s="2">
        <f t="shared" si="37"/>
        <v>266</v>
      </c>
      <c r="F2227" t="s">
        <v>13</v>
      </c>
      <c r="G2227" t="s">
        <v>10461</v>
      </c>
      <c r="I2227" t="s">
        <v>2091</v>
      </c>
      <c r="J2227" s="3"/>
    </row>
    <row r="2228" spans="1:10">
      <c r="A2228" t="s">
        <v>10465</v>
      </c>
      <c r="B2228" t="s">
        <v>10466</v>
      </c>
      <c r="C2228" t="s">
        <v>10467</v>
      </c>
      <c r="D2228">
        <v>2976236</v>
      </c>
      <c r="E2228" s="2" t="e">
        <f t="shared" si="37"/>
        <v>#VALUE!</v>
      </c>
      <c r="F2228" t="s">
        <v>4233</v>
      </c>
      <c r="G2228" t="s">
        <v>10465</v>
      </c>
      <c r="I2228" t="s">
        <v>10468</v>
      </c>
      <c r="J2228" s="3"/>
    </row>
    <row r="2229" spans="1:10">
      <c r="A2229" t="s">
        <v>10469</v>
      </c>
      <c r="B2229" t="s">
        <v>10470</v>
      </c>
      <c r="C2229" t="s">
        <v>10471</v>
      </c>
      <c r="D2229" t="s">
        <v>10472</v>
      </c>
      <c r="E2229" s="2">
        <f t="shared" si="37"/>
        <v>207</v>
      </c>
      <c r="F2229" t="s">
        <v>13</v>
      </c>
      <c r="G2229" t="s">
        <v>10469</v>
      </c>
      <c r="I2229" t="s">
        <v>7684</v>
      </c>
      <c r="J2229" s="3"/>
    </row>
    <row r="2230" spans="1:10">
      <c r="A2230" t="s">
        <v>10473</v>
      </c>
      <c r="B2230" t="s">
        <v>10474</v>
      </c>
      <c r="C2230" t="s">
        <v>10475</v>
      </c>
      <c r="D2230" t="s">
        <v>10476</v>
      </c>
      <c r="E2230" s="2">
        <f t="shared" si="37"/>
        <v>466</v>
      </c>
      <c r="F2230" t="s">
        <v>13</v>
      </c>
      <c r="G2230" t="s">
        <v>10473</v>
      </c>
      <c r="I2230" t="s">
        <v>65</v>
      </c>
      <c r="J2230" s="3"/>
    </row>
    <row r="2231" spans="1:10">
      <c r="A2231" t="s">
        <v>10477</v>
      </c>
      <c r="B2231" t="s">
        <v>10478</v>
      </c>
      <c r="C2231" t="s">
        <v>10479</v>
      </c>
      <c r="D2231" t="s">
        <v>10480</v>
      </c>
      <c r="E2231" s="2">
        <f t="shared" si="37"/>
        <v>523</v>
      </c>
      <c r="F2231" t="s">
        <v>13</v>
      </c>
      <c r="G2231" t="s">
        <v>10477</v>
      </c>
      <c r="I2231" t="s">
        <v>65</v>
      </c>
      <c r="J2231" s="3"/>
    </row>
    <row r="2232" spans="1:10">
      <c r="A2232" t="s">
        <v>10481</v>
      </c>
      <c r="B2232" t="s">
        <v>10482</v>
      </c>
      <c r="C2232" t="s">
        <v>10483</v>
      </c>
      <c r="D2232" t="s">
        <v>10484</v>
      </c>
      <c r="E2232" s="2">
        <f t="shared" si="37"/>
        <v>375</v>
      </c>
      <c r="F2232" t="s">
        <v>20</v>
      </c>
      <c r="G2232" t="s">
        <v>10481</v>
      </c>
      <c r="I2232" t="s">
        <v>10485</v>
      </c>
      <c r="J2232" s="3"/>
    </row>
    <row r="2233" spans="1:10">
      <c r="A2233" t="s">
        <v>10486</v>
      </c>
      <c r="B2233" t="s">
        <v>10487</v>
      </c>
      <c r="C2233" t="s">
        <v>10488</v>
      </c>
      <c r="D2233" t="s">
        <v>10489</v>
      </c>
      <c r="E2233" s="2">
        <f t="shared" si="37"/>
        <v>329</v>
      </c>
      <c r="F2233" t="s">
        <v>20</v>
      </c>
      <c r="G2233" t="s">
        <v>10486</v>
      </c>
      <c r="I2233" t="s">
        <v>558</v>
      </c>
      <c r="J2233" s="3"/>
    </row>
    <row r="2234" spans="1:10">
      <c r="A2234" t="s">
        <v>10490</v>
      </c>
      <c r="B2234" t="s">
        <v>10491</v>
      </c>
      <c r="C2234" t="s">
        <v>10492</v>
      </c>
      <c r="D2234" t="s">
        <v>10493</v>
      </c>
      <c r="E2234" s="2">
        <f t="shared" si="37"/>
        <v>272</v>
      </c>
      <c r="F2234" t="s">
        <v>20</v>
      </c>
      <c r="G2234" t="s">
        <v>10490</v>
      </c>
      <c r="I2234" t="s">
        <v>10494</v>
      </c>
      <c r="J2234" s="3"/>
    </row>
    <row r="2235" spans="1:10">
      <c r="A2235" t="s">
        <v>10495</v>
      </c>
      <c r="B2235" t="s">
        <v>10496</v>
      </c>
      <c r="C2235" t="s">
        <v>10497</v>
      </c>
      <c r="D2235" t="s">
        <v>10498</v>
      </c>
      <c r="E2235" s="2">
        <f t="shared" si="37"/>
        <v>703</v>
      </c>
      <c r="F2235" t="s">
        <v>20</v>
      </c>
      <c r="G2235" t="s">
        <v>10495</v>
      </c>
      <c r="I2235" t="s">
        <v>10499</v>
      </c>
      <c r="J2235" s="3"/>
    </row>
    <row r="2236" spans="1:10">
      <c r="A2236" t="s">
        <v>10500</v>
      </c>
      <c r="B2236" t="s">
        <v>10501</v>
      </c>
      <c r="C2236" t="s">
        <v>10502</v>
      </c>
      <c r="D2236" t="s">
        <v>10503</v>
      </c>
      <c r="E2236" s="2">
        <f t="shared" si="37"/>
        <v>180</v>
      </c>
      <c r="F2236" t="s">
        <v>20</v>
      </c>
      <c r="G2236" t="s">
        <v>10500</v>
      </c>
      <c r="I2236" t="s">
        <v>10504</v>
      </c>
      <c r="J2236" s="3"/>
    </row>
    <row r="2237" spans="1:10">
      <c r="A2237" t="s">
        <v>10505</v>
      </c>
      <c r="B2237" t="s">
        <v>10506</v>
      </c>
      <c r="C2237" t="s">
        <v>10507</v>
      </c>
      <c r="D2237" t="s">
        <v>10508</v>
      </c>
      <c r="E2237" s="2">
        <f t="shared" si="37"/>
        <v>254</v>
      </c>
      <c r="F2237" t="s">
        <v>20</v>
      </c>
      <c r="G2237" t="s">
        <v>10505</v>
      </c>
      <c r="I2237" t="s">
        <v>10342</v>
      </c>
      <c r="J2237" s="3"/>
    </row>
    <row r="2238" spans="1:10">
      <c r="A2238" t="s">
        <v>10509</v>
      </c>
      <c r="B2238" t="s">
        <v>10510</v>
      </c>
      <c r="C2238" t="s">
        <v>10511</v>
      </c>
      <c r="D2238" t="s">
        <v>10512</v>
      </c>
      <c r="E2238" s="2">
        <f t="shared" si="37"/>
        <v>55</v>
      </c>
      <c r="F2238" t="s">
        <v>20</v>
      </c>
      <c r="G2238" t="s">
        <v>10509</v>
      </c>
      <c r="I2238" t="s">
        <v>65</v>
      </c>
      <c r="J2238" s="3"/>
    </row>
    <row r="2239" spans="1:10">
      <c r="A2239" t="s">
        <v>10513</v>
      </c>
      <c r="B2239" t="s">
        <v>10514</v>
      </c>
      <c r="C2239" t="s">
        <v>10515</v>
      </c>
      <c r="D2239" t="s">
        <v>10516</v>
      </c>
      <c r="E2239" s="2">
        <f t="shared" si="37"/>
        <v>360</v>
      </c>
      <c r="F2239" t="s">
        <v>20</v>
      </c>
      <c r="G2239" t="s">
        <v>10513</v>
      </c>
      <c r="I2239" t="s">
        <v>10517</v>
      </c>
      <c r="J2239" s="3"/>
    </row>
    <row r="2240" spans="1:10">
      <c r="A2240" t="s">
        <v>10518</v>
      </c>
      <c r="B2240" t="s">
        <v>10519</v>
      </c>
      <c r="C2240" t="s">
        <v>10520</v>
      </c>
      <c r="D2240" t="s">
        <v>10521</v>
      </c>
      <c r="E2240" s="2">
        <f t="shared" si="37"/>
        <v>76</v>
      </c>
      <c r="F2240" t="s">
        <v>20</v>
      </c>
      <c r="G2240" t="s">
        <v>10518</v>
      </c>
      <c r="I2240" t="s">
        <v>732</v>
      </c>
      <c r="J2240" s="3"/>
    </row>
    <row r="2241" spans="1:10">
      <c r="A2241" t="s">
        <v>10522</v>
      </c>
      <c r="B2241" t="s">
        <v>10523</v>
      </c>
      <c r="C2241" t="s">
        <v>10524</v>
      </c>
      <c r="D2241" t="s">
        <v>10525</v>
      </c>
      <c r="E2241" s="2">
        <f t="shared" si="37"/>
        <v>98</v>
      </c>
      <c r="F2241" t="s">
        <v>20</v>
      </c>
      <c r="G2241" t="s">
        <v>10522</v>
      </c>
      <c r="I2241" t="s">
        <v>589</v>
      </c>
      <c r="J2241" s="3"/>
    </row>
    <row r="2242" spans="1:10">
      <c r="A2242" t="s">
        <v>10526</v>
      </c>
      <c r="B2242" t="s">
        <v>10527</v>
      </c>
      <c r="C2242" t="s">
        <v>10528</v>
      </c>
      <c r="D2242" t="s">
        <v>10529</v>
      </c>
      <c r="E2242" s="2">
        <f t="shared" si="37"/>
        <v>365</v>
      </c>
      <c r="F2242" t="s">
        <v>20</v>
      </c>
      <c r="G2242" t="s">
        <v>10526</v>
      </c>
      <c r="I2242" t="s">
        <v>10530</v>
      </c>
      <c r="J2242" s="3"/>
    </row>
    <row r="2243" spans="1:10">
      <c r="A2243" t="s">
        <v>10531</v>
      </c>
      <c r="B2243" t="s">
        <v>10532</v>
      </c>
      <c r="C2243" t="s">
        <v>10533</v>
      </c>
      <c r="D2243" t="s">
        <v>10534</v>
      </c>
      <c r="E2243" s="2">
        <f t="shared" si="37"/>
        <v>144</v>
      </c>
      <c r="F2243" t="s">
        <v>20</v>
      </c>
      <c r="G2243" t="s">
        <v>10535</v>
      </c>
      <c r="H2243" t="s">
        <v>10536</v>
      </c>
      <c r="I2243" t="s">
        <v>10537</v>
      </c>
      <c r="J2243" s="3"/>
    </row>
    <row r="2244" spans="1:10">
      <c r="A2244" t="s">
        <v>10538</v>
      </c>
      <c r="B2244" t="s">
        <v>10539</v>
      </c>
      <c r="C2244" t="s">
        <v>10540</v>
      </c>
      <c r="D2244" t="s">
        <v>10541</v>
      </c>
      <c r="E2244" s="2">
        <f t="shared" si="37"/>
        <v>670</v>
      </c>
      <c r="F2244" t="s">
        <v>20</v>
      </c>
      <c r="G2244" t="s">
        <v>10538</v>
      </c>
      <c r="I2244" t="s">
        <v>1715</v>
      </c>
      <c r="J2244" s="3"/>
    </row>
    <row r="2245" spans="1:10">
      <c r="A2245" t="s">
        <v>10542</v>
      </c>
      <c r="B2245" t="s">
        <v>10543</v>
      </c>
      <c r="C2245" t="s">
        <v>10544</v>
      </c>
      <c r="D2245" t="s">
        <v>10545</v>
      </c>
      <c r="E2245" s="2">
        <f t="shared" si="37"/>
        <v>532</v>
      </c>
      <c r="F2245" t="s">
        <v>20</v>
      </c>
      <c r="G2245" t="s">
        <v>10542</v>
      </c>
      <c r="I2245" t="s">
        <v>10546</v>
      </c>
      <c r="J2245" s="3"/>
    </row>
    <row r="2246" spans="1:10">
      <c r="A2246" t="s">
        <v>10547</v>
      </c>
      <c r="B2246" t="s">
        <v>10548</v>
      </c>
      <c r="C2246" t="s">
        <v>10549</v>
      </c>
      <c r="D2246" t="s">
        <v>10550</v>
      </c>
      <c r="E2246" s="2">
        <f t="shared" si="37"/>
        <v>509</v>
      </c>
      <c r="F2246" t="s">
        <v>20</v>
      </c>
      <c r="G2246" t="s">
        <v>10551</v>
      </c>
      <c r="H2246" t="s">
        <v>10552</v>
      </c>
      <c r="I2246" t="s">
        <v>10553</v>
      </c>
      <c r="J2246" s="3"/>
    </row>
    <row r="2247" spans="1:10">
      <c r="A2247" t="s">
        <v>10554</v>
      </c>
      <c r="B2247" t="s">
        <v>10555</v>
      </c>
      <c r="C2247" t="s">
        <v>10556</v>
      </c>
      <c r="D2247" t="s">
        <v>10557</v>
      </c>
      <c r="E2247" s="2">
        <f t="shared" si="37"/>
        <v>228</v>
      </c>
      <c r="F2247" t="s">
        <v>20</v>
      </c>
      <c r="G2247" t="s">
        <v>10554</v>
      </c>
      <c r="I2247" t="s">
        <v>10558</v>
      </c>
      <c r="J2247" s="3"/>
    </row>
    <row r="2248" spans="1:10">
      <c r="A2248" t="s">
        <v>10559</v>
      </c>
      <c r="B2248" t="s">
        <v>10560</v>
      </c>
      <c r="C2248" t="s">
        <v>10561</v>
      </c>
      <c r="D2248" t="s">
        <v>10562</v>
      </c>
      <c r="E2248" s="2">
        <f t="shared" si="37"/>
        <v>225</v>
      </c>
      <c r="F2248" t="s">
        <v>20</v>
      </c>
      <c r="G2248" t="s">
        <v>10559</v>
      </c>
      <c r="I2248" t="s">
        <v>1617</v>
      </c>
      <c r="J2248" s="3"/>
    </row>
    <row r="2249" spans="1:10">
      <c r="A2249" t="s">
        <v>10563</v>
      </c>
      <c r="B2249" t="s">
        <v>10564</v>
      </c>
      <c r="C2249" t="s">
        <v>10565</v>
      </c>
      <c r="D2249" t="s">
        <v>10566</v>
      </c>
      <c r="E2249" s="2">
        <f t="shared" si="37"/>
        <v>580</v>
      </c>
      <c r="F2249" t="s">
        <v>20</v>
      </c>
      <c r="G2249" t="s">
        <v>10563</v>
      </c>
      <c r="I2249" t="s">
        <v>10567</v>
      </c>
      <c r="J2249" s="3"/>
    </row>
    <row r="2250" spans="1:10">
      <c r="A2250" t="s">
        <v>10568</v>
      </c>
      <c r="B2250" t="s">
        <v>10569</v>
      </c>
      <c r="C2250" t="s">
        <v>10570</v>
      </c>
      <c r="D2250" t="s">
        <v>10571</v>
      </c>
      <c r="E2250" s="2">
        <f t="shared" si="37"/>
        <v>384</v>
      </c>
      <c r="F2250" t="s">
        <v>20</v>
      </c>
      <c r="G2250" t="s">
        <v>10568</v>
      </c>
      <c r="I2250" t="s">
        <v>3455</v>
      </c>
      <c r="J2250" s="3"/>
    </row>
    <row r="2251" spans="1:10">
      <c r="A2251" t="s">
        <v>10572</v>
      </c>
      <c r="B2251" t="s">
        <v>10573</v>
      </c>
      <c r="C2251" t="s">
        <v>10574</v>
      </c>
      <c r="D2251" t="s">
        <v>10575</v>
      </c>
      <c r="E2251" s="2">
        <f t="shared" si="37"/>
        <v>384</v>
      </c>
      <c r="F2251" t="s">
        <v>20</v>
      </c>
      <c r="G2251" t="s">
        <v>10576</v>
      </c>
      <c r="H2251" t="s">
        <v>10577</v>
      </c>
      <c r="I2251" t="s">
        <v>10578</v>
      </c>
      <c r="J2251" s="3"/>
    </row>
    <row r="2252" spans="1:10">
      <c r="A2252" t="s">
        <v>10579</v>
      </c>
      <c r="B2252" t="s">
        <v>10580</v>
      </c>
      <c r="C2252" t="s">
        <v>10581</v>
      </c>
      <c r="D2252" t="s">
        <v>10582</v>
      </c>
      <c r="E2252" s="2">
        <f t="shared" si="37"/>
        <v>446</v>
      </c>
      <c r="F2252" t="s">
        <v>20</v>
      </c>
      <c r="G2252" t="s">
        <v>10579</v>
      </c>
      <c r="I2252" t="s">
        <v>2884</v>
      </c>
      <c r="J2252" s="3"/>
    </row>
    <row r="2253" spans="1:10">
      <c r="A2253" t="s">
        <v>10583</v>
      </c>
      <c r="B2253" t="s">
        <v>10584</v>
      </c>
      <c r="C2253" t="s">
        <v>10585</v>
      </c>
      <c r="D2253" t="s">
        <v>10586</v>
      </c>
      <c r="E2253" s="2">
        <f t="shared" si="37"/>
        <v>364</v>
      </c>
      <c r="F2253" t="s">
        <v>20</v>
      </c>
      <c r="G2253" t="s">
        <v>10583</v>
      </c>
      <c r="I2253" t="s">
        <v>3455</v>
      </c>
      <c r="J2253" s="3"/>
    </row>
    <row r="2254" spans="1:10">
      <c r="A2254" t="s">
        <v>10587</v>
      </c>
      <c r="B2254" t="s">
        <v>10588</v>
      </c>
      <c r="C2254" t="s">
        <v>10589</v>
      </c>
      <c r="D2254" t="s">
        <v>10590</v>
      </c>
      <c r="E2254" s="2">
        <f t="shared" si="37"/>
        <v>428</v>
      </c>
      <c r="F2254" t="s">
        <v>20</v>
      </c>
      <c r="G2254" t="s">
        <v>10587</v>
      </c>
      <c r="I2254" t="s">
        <v>10591</v>
      </c>
      <c r="J2254" s="3"/>
    </row>
    <row r="2255" spans="1:10">
      <c r="A2255" t="s">
        <v>10592</v>
      </c>
      <c r="B2255" t="s">
        <v>10593</v>
      </c>
      <c r="C2255" t="s">
        <v>10594</v>
      </c>
      <c r="D2255" t="s">
        <v>10595</v>
      </c>
      <c r="E2255" s="2">
        <f t="shared" si="37"/>
        <v>391</v>
      </c>
      <c r="F2255" t="s">
        <v>20</v>
      </c>
      <c r="G2255" t="s">
        <v>10596</v>
      </c>
      <c r="I2255" t="s">
        <v>7337</v>
      </c>
      <c r="J2255" s="3"/>
    </row>
    <row r="2256" spans="1:10">
      <c r="A2256" t="s">
        <v>10597</v>
      </c>
      <c r="B2256" t="s">
        <v>10598</v>
      </c>
      <c r="C2256" t="s">
        <v>10599</v>
      </c>
      <c r="D2256" t="s">
        <v>10600</v>
      </c>
      <c r="E2256" s="2">
        <f t="shared" si="37"/>
        <v>206</v>
      </c>
      <c r="F2256" t="s">
        <v>20</v>
      </c>
      <c r="G2256" t="s">
        <v>10601</v>
      </c>
      <c r="I2256" t="s">
        <v>10602</v>
      </c>
      <c r="J2256" s="3"/>
    </row>
    <row r="2257" spans="1:10">
      <c r="A2257" t="s">
        <v>10603</v>
      </c>
      <c r="B2257" t="s">
        <v>10604</v>
      </c>
      <c r="C2257" t="s">
        <v>10605</v>
      </c>
      <c r="D2257" t="s">
        <v>10606</v>
      </c>
      <c r="E2257" s="2">
        <f t="shared" si="37"/>
        <v>539</v>
      </c>
      <c r="F2257" t="s">
        <v>13</v>
      </c>
      <c r="G2257" t="s">
        <v>10603</v>
      </c>
      <c r="I2257" t="s">
        <v>1459</v>
      </c>
      <c r="J2257" s="3"/>
    </row>
    <row r="2258" spans="1:10">
      <c r="A2258" t="s">
        <v>10607</v>
      </c>
      <c r="B2258" t="s">
        <v>10608</v>
      </c>
      <c r="C2258" t="s">
        <v>10609</v>
      </c>
      <c r="D2258" t="s">
        <v>10610</v>
      </c>
      <c r="E2258" s="2">
        <f t="shared" si="37"/>
        <v>503</v>
      </c>
      <c r="F2258" t="s">
        <v>13</v>
      </c>
      <c r="G2258" t="s">
        <v>10607</v>
      </c>
      <c r="I2258" t="s">
        <v>1113</v>
      </c>
      <c r="J2258" s="3"/>
    </row>
    <row r="2259" spans="1:10">
      <c r="A2259" t="s">
        <v>10611</v>
      </c>
      <c r="B2259" t="s">
        <v>10612</v>
      </c>
      <c r="C2259" t="s">
        <v>10613</v>
      </c>
      <c r="D2259" t="s">
        <v>10614</v>
      </c>
      <c r="E2259" s="2">
        <f t="shared" si="37"/>
        <v>350</v>
      </c>
      <c r="F2259" t="s">
        <v>20</v>
      </c>
      <c r="G2259" t="s">
        <v>10611</v>
      </c>
      <c r="I2259" t="s">
        <v>10615</v>
      </c>
      <c r="J2259" s="3"/>
    </row>
    <row r="2260" spans="1:10">
      <c r="A2260" t="s">
        <v>10616</v>
      </c>
      <c r="B2260" t="s">
        <v>10617</v>
      </c>
      <c r="C2260" t="s">
        <v>10618</v>
      </c>
      <c r="D2260" t="s">
        <v>10619</v>
      </c>
      <c r="E2260" s="2">
        <f t="shared" si="37"/>
        <v>159</v>
      </c>
      <c r="F2260" t="s">
        <v>20</v>
      </c>
      <c r="G2260" t="s">
        <v>10616</v>
      </c>
      <c r="H2260" t="s">
        <v>10620</v>
      </c>
      <c r="I2260" t="s">
        <v>10621</v>
      </c>
      <c r="J2260" s="3"/>
    </row>
    <row r="2261" spans="1:10">
      <c r="A2261" t="s">
        <v>10622</v>
      </c>
      <c r="B2261" t="s">
        <v>10623</v>
      </c>
      <c r="C2261" t="s">
        <v>10624</v>
      </c>
      <c r="D2261" t="s">
        <v>10625</v>
      </c>
      <c r="E2261" s="2">
        <f t="shared" si="37"/>
        <v>107</v>
      </c>
      <c r="F2261" t="s">
        <v>13</v>
      </c>
      <c r="G2261" t="s">
        <v>10622</v>
      </c>
      <c r="I2261" t="s">
        <v>10626</v>
      </c>
      <c r="J2261" s="3"/>
    </row>
    <row r="2262" spans="1:10">
      <c r="A2262" t="s">
        <v>10627</v>
      </c>
      <c r="B2262" t="s">
        <v>10628</v>
      </c>
      <c r="C2262" t="s">
        <v>10629</v>
      </c>
      <c r="D2262" t="s">
        <v>10630</v>
      </c>
      <c r="E2262" s="2">
        <f t="shared" si="37"/>
        <v>203</v>
      </c>
      <c r="F2262" t="s">
        <v>20</v>
      </c>
      <c r="G2262" t="s">
        <v>10627</v>
      </c>
      <c r="I2262" t="s">
        <v>10631</v>
      </c>
      <c r="J2262" s="3"/>
    </row>
    <row r="2263" spans="1:10">
      <c r="A2263" t="s">
        <v>10632</v>
      </c>
      <c r="B2263" t="s">
        <v>10633</v>
      </c>
      <c r="C2263" t="s">
        <v>10634</v>
      </c>
      <c r="D2263" t="s">
        <v>10635</v>
      </c>
      <c r="E2263" s="2">
        <f t="shared" si="37"/>
        <v>223</v>
      </c>
      <c r="F2263" t="s">
        <v>20</v>
      </c>
      <c r="G2263" t="s">
        <v>10632</v>
      </c>
      <c r="I2263" t="s">
        <v>10631</v>
      </c>
      <c r="J2263" s="3"/>
    </row>
    <row r="2264" spans="1:10">
      <c r="A2264" t="s">
        <v>10636</v>
      </c>
      <c r="B2264" t="s">
        <v>10637</v>
      </c>
      <c r="C2264" t="s">
        <v>10638</v>
      </c>
      <c r="D2264" t="s">
        <v>10639</v>
      </c>
      <c r="E2264" s="2">
        <f t="shared" si="37"/>
        <v>178</v>
      </c>
      <c r="F2264" t="s">
        <v>13</v>
      </c>
      <c r="G2264" t="s">
        <v>10636</v>
      </c>
      <c r="I2264" t="s">
        <v>3577</v>
      </c>
      <c r="J2264" s="3"/>
    </row>
    <row r="2265" spans="1:10">
      <c r="A2265" t="s">
        <v>10640</v>
      </c>
      <c r="B2265" t="s">
        <v>10641</v>
      </c>
      <c r="C2265" t="s">
        <v>10642</v>
      </c>
      <c r="D2265" t="s">
        <v>10643</v>
      </c>
      <c r="E2265" s="2">
        <f t="shared" si="37"/>
        <v>120</v>
      </c>
      <c r="F2265" t="s">
        <v>13</v>
      </c>
      <c r="G2265" t="s">
        <v>10640</v>
      </c>
      <c r="I2265" t="s">
        <v>65</v>
      </c>
      <c r="J2265" s="3"/>
    </row>
    <row r="2266" spans="1:10">
      <c r="A2266" t="s">
        <v>10644</v>
      </c>
      <c r="B2266" t="s">
        <v>10645</v>
      </c>
      <c r="C2266" t="s">
        <v>10646</v>
      </c>
      <c r="D2266" t="s">
        <v>10647</v>
      </c>
      <c r="E2266" s="2">
        <f t="shared" si="37"/>
        <v>182</v>
      </c>
      <c r="F2266" t="s">
        <v>13</v>
      </c>
      <c r="G2266" t="s">
        <v>10644</v>
      </c>
      <c r="I2266" t="s">
        <v>65</v>
      </c>
      <c r="J2266" s="3"/>
    </row>
    <row r="2267" spans="1:10">
      <c r="A2267" t="s">
        <v>10648</v>
      </c>
      <c r="B2267" t="s">
        <v>10649</v>
      </c>
      <c r="C2267" t="s">
        <v>10650</v>
      </c>
      <c r="D2267" t="s">
        <v>10651</v>
      </c>
      <c r="E2267" s="2">
        <f t="shared" si="37"/>
        <v>213</v>
      </c>
      <c r="F2267" t="s">
        <v>13</v>
      </c>
      <c r="G2267" t="s">
        <v>10648</v>
      </c>
      <c r="I2267" t="s">
        <v>10652</v>
      </c>
      <c r="J2267" s="3"/>
    </row>
    <row r="2268" spans="1:10">
      <c r="A2268" t="s">
        <v>10653</v>
      </c>
      <c r="B2268" t="s">
        <v>10654</v>
      </c>
      <c r="C2268" t="s">
        <v>10655</v>
      </c>
      <c r="D2268" t="s">
        <v>10656</v>
      </c>
      <c r="E2268" s="2">
        <f t="shared" si="37"/>
        <v>298</v>
      </c>
      <c r="F2268" t="s">
        <v>13</v>
      </c>
      <c r="G2268" t="s">
        <v>10653</v>
      </c>
      <c r="I2268" t="s">
        <v>10657</v>
      </c>
      <c r="J2268" s="3"/>
    </row>
    <row r="2269" spans="1:10">
      <c r="A2269" t="s">
        <v>10658</v>
      </c>
      <c r="B2269" t="s">
        <v>10659</v>
      </c>
      <c r="C2269" t="s">
        <v>10660</v>
      </c>
      <c r="D2269" t="s">
        <v>10661</v>
      </c>
      <c r="E2269" s="2">
        <f t="shared" si="37"/>
        <v>415</v>
      </c>
      <c r="F2269" t="s">
        <v>13</v>
      </c>
      <c r="G2269" t="s">
        <v>10658</v>
      </c>
      <c r="I2269" t="s">
        <v>1384</v>
      </c>
      <c r="J2269" s="3"/>
    </row>
    <row r="2270" spans="1:10">
      <c r="A2270" t="s">
        <v>10662</v>
      </c>
      <c r="B2270" t="s">
        <v>10663</v>
      </c>
      <c r="C2270" t="s">
        <v>10664</v>
      </c>
      <c r="D2270" t="s">
        <v>10665</v>
      </c>
      <c r="E2270" s="2">
        <f t="shared" si="37"/>
        <v>433</v>
      </c>
      <c r="F2270" t="s">
        <v>13</v>
      </c>
      <c r="G2270" t="s">
        <v>10662</v>
      </c>
      <c r="I2270" t="s">
        <v>954</v>
      </c>
      <c r="J2270" s="3"/>
    </row>
    <row r="2271" spans="1:10">
      <c r="A2271" t="s">
        <v>10666</v>
      </c>
      <c r="B2271" t="s">
        <v>10667</v>
      </c>
      <c r="C2271" t="s">
        <v>10668</v>
      </c>
      <c r="D2271" t="s">
        <v>10669</v>
      </c>
      <c r="E2271" s="2">
        <f t="shared" si="37"/>
        <v>426</v>
      </c>
      <c r="F2271" t="s">
        <v>13</v>
      </c>
      <c r="G2271" t="s">
        <v>10666</v>
      </c>
      <c r="I2271" t="s">
        <v>954</v>
      </c>
      <c r="J2271" s="3"/>
    </row>
    <row r="2272" spans="1:10">
      <c r="A2272" t="s">
        <v>10670</v>
      </c>
      <c r="B2272" t="s">
        <v>10671</v>
      </c>
      <c r="C2272" t="s">
        <v>10672</v>
      </c>
      <c r="D2272" t="s">
        <v>10673</v>
      </c>
      <c r="E2272" s="2">
        <f t="shared" si="37"/>
        <v>221</v>
      </c>
      <c r="F2272" t="s">
        <v>13</v>
      </c>
      <c r="G2272" t="s">
        <v>10670</v>
      </c>
      <c r="I2272" t="s">
        <v>949</v>
      </c>
      <c r="J2272" s="3"/>
    </row>
    <row r="2273" spans="1:10">
      <c r="A2273" t="s">
        <v>10674</v>
      </c>
      <c r="B2273" t="s">
        <v>10675</v>
      </c>
      <c r="C2273" t="s">
        <v>10676</v>
      </c>
      <c r="D2273" t="s">
        <v>10677</v>
      </c>
      <c r="E2273" s="2">
        <f t="shared" si="37"/>
        <v>430</v>
      </c>
      <c r="F2273" t="s">
        <v>13</v>
      </c>
      <c r="G2273" t="s">
        <v>10674</v>
      </c>
      <c r="I2273" t="s">
        <v>954</v>
      </c>
      <c r="J2273" s="3"/>
    </row>
    <row r="2274" spans="1:10">
      <c r="A2274" t="s">
        <v>10678</v>
      </c>
      <c r="B2274" t="s">
        <v>10679</v>
      </c>
      <c r="C2274" t="s">
        <v>10680</v>
      </c>
      <c r="D2274" t="s">
        <v>10681</v>
      </c>
      <c r="E2274" s="2">
        <f t="shared" si="37"/>
        <v>416</v>
      </c>
      <c r="F2274" t="s">
        <v>13</v>
      </c>
      <c r="G2274" t="s">
        <v>10678</v>
      </c>
      <c r="I2274" t="s">
        <v>4083</v>
      </c>
      <c r="J2274" s="3"/>
    </row>
    <row r="2275" spans="1:10">
      <c r="A2275" t="s">
        <v>10682</v>
      </c>
      <c r="B2275" t="s">
        <v>10683</v>
      </c>
      <c r="C2275" t="s">
        <v>10684</v>
      </c>
      <c r="D2275" t="s">
        <v>10685</v>
      </c>
      <c r="E2275" s="2">
        <f t="shared" si="37"/>
        <v>426</v>
      </c>
      <c r="F2275" t="s">
        <v>13</v>
      </c>
      <c r="G2275" t="s">
        <v>10682</v>
      </c>
      <c r="I2275" t="s">
        <v>954</v>
      </c>
      <c r="J2275" s="3"/>
    </row>
    <row r="2276" spans="1:10">
      <c r="A2276" t="s">
        <v>10686</v>
      </c>
      <c r="B2276" t="s">
        <v>10687</v>
      </c>
      <c r="C2276" t="s">
        <v>10688</v>
      </c>
      <c r="D2276" t="s">
        <v>10689</v>
      </c>
      <c r="E2276" s="2">
        <f t="shared" si="37"/>
        <v>423</v>
      </c>
      <c r="F2276" t="s">
        <v>13</v>
      </c>
      <c r="G2276" t="s">
        <v>10686</v>
      </c>
      <c r="I2276" t="s">
        <v>4083</v>
      </c>
      <c r="J2276" s="3"/>
    </row>
    <row r="2277" spans="1:10">
      <c r="A2277" t="s">
        <v>10690</v>
      </c>
      <c r="B2277" t="s">
        <v>10691</v>
      </c>
      <c r="C2277" t="s">
        <v>10692</v>
      </c>
      <c r="D2277" t="s">
        <v>10693</v>
      </c>
      <c r="E2277" s="2">
        <f t="shared" si="37"/>
        <v>418</v>
      </c>
      <c r="F2277" t="s">
        <v>13</v>
      </c>
      <c r="G2277" t="s">
        <v>10690</v>
      </c>
      <c r="I2277" t="s">
        <v>954</v>
      </c>
      <c r="J2277" s="3"/>
    </row>
    <row r="2278" spans="1:10">
      <c r="A2278" t="s">
        <v>10694</v>
      </c>
      <c r="B2278" t="s">
        <v>10695</v>
      </c>
      <c r="C2278" t="s">
        <v>10696</v>
      </c>
      <c r="D2278" t="s">
        <v>10697</v>
      </c>
      <c r="E2278" s="2">
        <f t="shared" si="37"/>
        <v>414</v>
      </c>
      <c r="F2278" t="s">
        <v>13</v>
      </c>
      <c r="G2278" t="s">
        <v>10694</v>
      </c>
      <c r="I2278" t="s">
        <v>954</v>
      </c>
      <c r="J2278" s="3"/>
    </row>
    <row r="2279" spans="1:10">
      <c r="A2279" t="s">
        <v>10698</v>
      </c>
      <c r="B2279" t="s">
        <v>10699</v>
      </c>
      <c r="C2279" t="s">
        <v>10700</v>
      </c>
      <c r="D2279" t="s">
        <v>10701</v>
      </c>
      <c r="E2279" s="2">
        <f t="shared" si="37"/>
        <v>494</v>
      </c>
      <c r="F2279" t="s">
        <v>13</v>
      </c>
      <c r="G2279" t="s">
        <v>10698</v>
      </c>
      <c r="I2279" t="s">
        <v>323</v>
      </c>
      <c r="J2279" s="3"/>
    </row>
    <row r="2280" spans="1:10">
      <c r="A2280" t="s">
        <v>10702</v>
      </c>
      <c r="B2280" t="s">
        <v>10703</v>
      </c>
      <c r="C2280" t="s">
        <v>10704</v>
      </c>
      <c r="D2280" t="s">
        <v>10705</v>
      </c>
      <c r="E2280" s="2">
        <f t="shared" ref="E2280:E2343" si="38">((D2280-C2280)+1)/3-1</f>
        <v>451</v>
      </c>
      <c r="F2280" t="s">
        <v>13</v>
      </c>
      <c r="G2280" t="s">
        <v>10702</v>
      </c>
      <c r="I2280" t="s">
        <v>1820</v>
      </c>
      <c r="J2280" s="3"/>
    </row>
    <row r="2281" spans="1:10">
      <c r="A2281" t="s">
        <v>10706</v>
      </c>
      <c r="B2281" t="s">
        <v>10707</v>
      </c>
      <c r="C2281" t="s">
        <v>10708</v>
      </c>
      <c r="D2281" t="s">
        <v>10709</v>
      </c>
      <c r="E2281" s="2">
        <f t="shared" si="38"/>
        <v>431</v>
      </c>
      <c r="F2281" t="s">
        <v>13</v>
      </c>
      <c r="G2281" t="s">
        <v>10706</v>
      </c>
      <c r="I2281" t="s">
        <v>796</v>
      </c>
      <c r="J2281" s="3"/>
    </row>
    <row r="2282" spans="1:10">
      <c r="A2282" t="s">
        <v>10710</v>
      </c>
      <c r="C2282" t="s">
        <v>10711</v>
      </c>
      <c r="D2282" t="s">
        <v>10712</v>
      </c>
      <c r="E2282" s="2">
        <f t="shared" si="38"/>
        <v>55</v>
      </c>
      <c r="F2282" t="s">
        <v>13</v>
      </c>
      <c r="G2282" t="s">
        <v>10710</v>
      </c>
      <c r="I2282" t="s">
        <v>2303</v>
      </c>
      <c r="J2282" s="3"/>
    </row>
    <row r="2283" spans="1:10">
      <c r="A2283" t="s">
        <v>10713</v>
      </c>
      <c r="C2283" t="s">
        <v>10714</v>
      </c>
      <c r="D2283" t="s">
        <v>10715</v>
      </c>
      <c r="E2283" s="2">
        <f t="shared" si="38"/>
        <v>62</v>
      </c>
      <c r="F2283" t="s">
        <v>13</v>
      </c>
      <c r="G2283" t="s">
        <v>10713</v>
      </c>
      <c r="I2283" t="s">
        <v>65</v>
      </c>
      <c r="J2283" s="3"/>
    </row>
    <row r="2284" spans="1:10">
      <c r="A2284" t="s">
        <v>10716</v>
      </c>
      <c r="C2284" t="s">
        <v>10717</v>
      </c>
      <c r="D2284" t="s">
        <v>10718</v>
      </c>
      <c r="E2284" s="2">
        <f t="shared" si="38"/>
        <v>45</v>
      </c>
      <c r="F2284" t="s">
        <v>13</v>
      </c>
      <c r="G2284" t="s">
        <v>10716</v>
      </c>
      <c r="I2284" t="s">
        <v>65</v>
      </c>
      <c r="J2284" s="3"/>
    </row>
    <row r="2285" spans="1:10">
      <c r="A2285" t="s">
        <v>10719</v>
      </c>
      <c r="B2285" t="s">
        <v>10720</v>
      </c>
      <c r="C2285" t="s">
        <v>10721</v>
      </c>
      <c r="D2285" t="s">
        <v>10722</v>
      </c>
      <c r="E2285" s="2">
        <f t="shared" si="38"/>
        <v>459</v>
      </c>
      <c r="F2285" t="s">
        <v>20</v>
      </c>
      <c r="G2285" t="s">
        <v>10719</v>
      </c>
      <c r="I2285" t="s">
        <v>10723</v>
      </c>
      <c r="J2285" s="3"/>
    </row>
    <row r="2286" spans="1:10">
      <c r="A2286" t="s">
        <v>10724</v>
      </c>
      <c r="B2286" t="s">
        <v>10725</v>
      </c>
      <c r="C2286" t="s">
        <v>10726</v>
      </c>
      <c r="D2286" t="s">
        <v>10727</v>
      </c>
      <c r="E2286" s="2">
        <f t="shared" si="38"/>
        <v>203</v>
      </c>
      <c r="F2286" t="s">
        <v>20</v>
      </c>
      <c r="G2286" t="s">
        <v>10728</v>
      </c>
      <c r="H2286" t="s">
        <v>10729</v>
      </c>
      <c r="I2286" t="s">
        <v>10730</v>
      </c>
      <c r="J2286" s="3"/>
    </row>
    <row r="2287" spans="1:10">
      <c r="A2287" t="s">
        <v>10731</v>
      </c>
      <c r="B2287" t="s">
        <v>10732</v>
      </c>
      <c r="C2287" t="s">
        <v>10733</v>
      </c>
      <c r="D2287" t="s">
        <v>10734</v>
      </c>
      <c r="E2287" s="2">
        <f t="shared" si="38"/>
        <v>99</v>
      </c>
      <c r="F2287" t="s">
        <v>13</v>
      </c>
      <c r="G2287" t="s">
        <v>10731</v>
      </c>
      <c r="I2287" t="s">
        <v>10735</v>
      </c>
      <c r="J2287" s="3"/>
    </row>
    <row r="2288" spans="1:10">
      <c r="A2288" t="s">
        <v>10736</v>
      </c>
      <c r="B2288" t="s">
        <v>10737</v>
      </c>
      <c r="C2288" t="s">
        <v>10738</v>
      </c>
      <c r="D2288" t="s">
        <v>10739</v>
      </c>
      <c r="E2288" s="2">
        <f t="shared" si="38"/>
        <v>163</v>
      </c>
      <c r="F2288" t="s">
        <v>13</v>
      </c>
      <c r="G2288" t="s">
        <v>10736</v>
      </c>
      <c r="I2288" t="s">
        <v>1565</v>
      </c>
      <c r="J2288" s="3"/>
    </row>
    <row r="2289" spans="1:10">
      <c r="A2289" t="s">
        <v>10740</v>
      </c>
      <c r="B2289" t="s">
        <v>10741</v>
      </c>
      <c r="C2289" t="s">
        <v>10742</v>
      </c>
      <c r="D2289" t="s">
        <v>10743</v>
      </c>
      <c r="E2289" s="2">
        <f t="shared" si="38"/>
        <v>283</v>
      </c>
      <c r="F2289" t="s">
        <v>13</v>
      </c>
      <c r="G2289" t="s">
        <v>10744</v>
      </c>
      <c r="H2289" t="s">
        <v>10745</v>
      </c>
      <c r="I2289" t="s">
        <v>10746</v>
      </c>
      <c r="J2289" s="3"/>
    </row>
    <row r="2290" spans="1:10">
      <c r="A2290" t="s">
        <v>10747</v>
      </c>
      <c r="B2290" t="s">
        <v>10748</v>
      </c>
      <c r="C2290" t="s">
        <v>10749</v>
      </c>
      <c r="D2290" t="s">
        <v>10750</v>
      </c>
      <c r="E2290" s="2">
        <f t="shared" si="38"/>
        <v>426</v>
      </c>
      <c r="F2290" t="s">
        <v>13</v>
      </c>
      <c r="G2290" t="s">
        <v>10751</v>
      </c>
      <c r="H2290" t="s">
        <v>10752</v>
      </c>
      <c r="I2290" t="s">
        <v>10753</v>
      </c>
      <c r="J2290" s="3"/>
    </row>
    <row r="2291" spans="1:10">
      <c r="A2291" t="s">
        <v>10754</v>
      </c>
      <c r="B2291" t="s">
        <v>10755</v>
      </c>
      <c r="C2291" t="s">
        <v>10756</v>
      </c>
      <c r="D2291" t="s">
        <v>10757</v>
      </c>
      <c r="E2291" s="2">
        <f t="shared" si="38"/>
        <v>346</v>
      </c>
      <c r="F2291" t="s">
        <v>13</v>
      </c>
      <c r="G2291" t="s">
        <v>10758</v>
      </c>
      <c r="H2291" t="s">
        <v>10759</v>
      </c>
      <c r="I2291" t="s">
        <v>10760</v>
      </c>
      <c r="J2291" s="3"/>
    </row>
    <row r="2292" spans="1:10">
      <c r="A2292" t="s">
        <v>10761</v>
      </c>
      <c r="B2292" t="s">
        <v>10762</v>
      </c>
      <c r="C2292" t="s">
        <v>10763</v>
      </c>
      <c r="D2292" t="s">
        <v>10764</v>
      </c>
      <c r="E2292" s="2">
        <f t="shared" si="38"/>
        <v>372</v>
      </c>
      <c r="F2292" t="s">
        <v>13</v>
      </c>
      <c r="G2292" t="s">
        <v>10765</v>
      </c>
      <c r="H2292" t="s">
        <v>10766</v>
      </c>
      <c r="I2292" t="s">
        <v>10767</v>
      </c>
      <c r="J2292" s="3"/>
    </row>
    <row r="2293" spans="1:10">
      <c r="A2293" t="s">
        <v>10768</v>
      </c>
      <c r="B2293" t="s">
        <v>10769</v>
      </c>
      <c r="C2293" t="s">
        <v>10770</v>
      </c>
      <c r="D2293" t="s">
        <v>10771</v>
      </c>
      <c r="E2293" s="2">
        <f t="shared" si="38"/>
        <v>641</v>
      </c>
      <c r="F2293" t="s">
        <v>20</v>
      </c>
      <c r="G2293" t="s">
        <v>10768</v>
      </c>
      <c r="H2293" t="s">
        <v>10772</v>
      </c>
      <c r="I2293" t="s">
        <v>10773</v>
      </c>
      <c r="J2293" s="3"/>
    </row>
    <row r="2294" spans="1:10">
      <c r="A2294" t="s">
        <v>10774</v>
      </c>
      <c r="B2294" t="s">
        <v>10775</v>
      </c>
      <c r="C2294" t="s">
        <v>10776</v>
      </c>
      <c r="D2294" t="s">
        <v>10777</v>
      </c>
      <c r="E2294" s="2">
        <f t="shared" si="38"/>
        <v>136</v>
      </c>
      <c r="F2294" t="s">
        <v>13</v>
      </c>
      <c r="G2294" t="s">
        <v>10774</v>
      </c>
      <c r="I2294" t="s">
        <v>9269</v>
      </c>
      <c r="J2294" s="3"/>
    </row>
    <row r="2295" spans="1:10">
      <c r="A2295" t="s">
        <v>10778</v>
      </c>
      <c r="B2295" t="s">
        <v>10779</v>
      </c>
      <c r="C2295" t="s">
        <v>10780</v>
      </c>
      <c r="D2295" t="s">
        <v>10781</v>
      </c>
      <c r="E2295" s="2">
        <f t="shared" si="38"/>
        <v>183</v>
      </c>
      <c r="F2295" t="s">
        <v>13</v>
      </c>
      <c r="G2295" t="s">
        <v>10778</v>
      </c>
      <c r="I2295" t="s">
        <v>10782</v>
      </c>
      <c r="J2295" s="3"/>
    </row>
    <row r="2296" spans="1:10">
      <c r="A2296" t="s">
        <v>10783</v>
      </c>
      <c r="B2296" t="s">
        <v>10784</v>
      </c>
      <c r="C2296" t="s">
        <v>10785</v>
      </c>
      <c r="D2296" t="s">
        <v>10786</v>
      </c>
      <c r="E2296" s="2">
        <f t="shared" si="38"/>
        <v>152</v>
      </c>
      <c r="F2296" t="s">
        <v>20</v>
      </c>
      <c r="G2296" t="s">
        <v>6076</v>
      </c>
      <c r="I2296" t="s">
        <v>6077</v>
      </c>
      <c r="J2296" s="3"/>
    </row>
    <row r="2297" spans="1:10">
      <c r="A2297" t="s">
        <v>10787</v>
      </c>
      <c r="B2297" t="s">
        <v>10788</v>
      </c>
      <c r="C2297" t="s">
        <v>10789</v>
      </c>
      <c r="D2297" t="s">
        <v>10790</v>
      </c>
      <c r="E2297" s="2">
        <f t="shared" si="38"/>
        <v>98</v>
      </c>
      <c r="F2297" t="s">
        <v>20</v>
      </c>
      <c r="G2297" t="s">
        <v>6076</v>
      </c>
      <c r="I2297" t="s">
        <v>6077</v>
      </c>
      <c r="J2297" s="3"/>
    </row>
    <row r="2298" spans="1:10">
      <c r="A2298" t="s">
        <v>10791</v>
      </c>
      <c r="B2298" t="s">
        <v>10792</v>
      </c>
      <c r="C2298" t="s">
        <v>10793</v>
      </c>
      <c r="D2298" t="s">
        <v>10794</v>
      </c>
      <c r="E2298" s="2">
        <f t="shared" si="38"/>
        <v>204</v>
      </c>
      <c r="F2298" t="s">
        <v>20</v>
      </c>
      <c r="G2298" t="s">
        <v>10791</v>
      </c>
      <c r="I2298" t="s">
        <v>4061</v>
      </c>
      <c r="J2298" s="3"/>
    </row>
    <row r="2299" spans="1:10">
      <c r="A2299" t="s">
        <v>10795</v>
      </c>
      <c r="B2299" t="s">
        <v>10796</v>
      </c>
      <c r="C2299" t="s">
        <v>10797</v>
      </c>
      <c r="D2299" t="s">
        <v>10798</v>
      </c>
      <c r="E2299" s="2">
        <f t="shared" si="38"/>
        <v>75</v>
      </c>
      <c r="F2299" t="s">
        <v>20</v>
      </c>
      <c r="G2299" t="s">
        <v>10795</v>
      </c>
      <c r="I2299" t="s">
        <v>65</v>
      </c>
      <c r="J2299" s="3"/>
    </row>
    <row r="2300" spans="1:10">
      <c r="A2300" t="s">
        <v>10799</v>
      </c>
      <c r="B2300" t="s">
        <v>10800</v>
      </c>
      <c r="C2300" t="s">
        <v>10801</v>
      </c>
      <c r="D2300" t="s">
        <v>10802</v>
      </c>
      <c r="E2300" s="2">
        <f t="shared" si="38"/>
        <v>485</v>
      </c>
      <c r="F2300" t="s">
        <v>13</v>
      </c>
      <c r="G2300" t="s">
        <v>10799</v>
      </c>
      <c r="I2300" t="s">
        <v>8880</v>
      </c>
      <c r="J2300" s="3"/>
    </row>
    <row r="2301" spans="1:10">
      <c r="A2301" t="s">
        <v>10803</v>
      </c>
      <c r="B2301" t="s">
        <v>10804</v>
      </c>
      <c r="C2301" t="s">
        <v>10805</v>
      </c>
      <c r="D2301" t="s">
        <v>10806</v>
      </c>
      <c r="E2301" s="2">
        <f t="shared" si="38"/>
        <v>336</v>
      </c>
      <c r="F2301" t="s">
        <v>13</v>
      </c>
      <c r="G2301" t="s">
        <v>10803</v>
      </c>
      <c r="I2301" t="s">
        <v>10807</v>
      </c>
      <c r="J2301" s="3"/>
    </row>
    <row r="2302" spans="1:10">
      <c r="A2302" t="s">
        <v>10808</v>
      </c>
      <c r="B2302" t="s">
        <v>10809</v>
      </c>
      <c r="C2302" t="s">
        <v>10810</v>
      </c>
      <c r="D2302" t="s">
        <v>10811</v>
      </c>
      <c r="E2302" s="2">
        <f t="shared" si="38"/>
        <v>157</v>
      </c>
      <c r="F2302" t="s">
        <v>20</v>
      </c>
      <c r="G2302" t="s">
        <v>10812</v>
      </c>
      <c r="I2302" t="s">
        <v>10813</v>
      </c>
      <c r="J2302" s="3"/>
    </row>
    <row r="2303" spans="1:10">
      <c r="A2303" t="s">
        <v>10814</v>
      </c>
      <c r="B2303" t="s">
        <v>10815</v>
      </c>
      <c r="C2303" t="s">
        <v>10816</v>
      </c>
      <c r="D2303" t="s">
        <v>10817</v>
      </c>
      <c r="E2303" s="2">
        <f t="shared" si="38"/>
        <v>283</v>
      </c>
      <c r="F2303" t="s">
        <v>13</v>
      </c>
      <c r="G2303" t="s">
        <v>10818</v>
      </c>
      <c r="H2303" t="s">
        <v>10819</v>
      </c>
      <c r="I2303" t="s">
        <v>10820</v>
      </c>
      <c r="J2303" s="3"/>
    </row>
    <row r="2304" spans="1:10">
      <c r="A2304" t="s">
        <v>10821</v>
      </c>
      <c r="B2304" t="s">
        <v>10822</v>
      </c>
      <c r="C2304" t="s">
        <v>10823</v>
      </c>
      <c r="D2304" t="s">
        <v>10824</v>
      </c>
      <c r="E2304" s="2">
        <f t="shared" si="38"/>
        <v>198</v>
      </c>
      <c r="F2304" t="s">
        <v>13</v>
      </c>
      <c r="G2304" t="s">
        <v>10821</v>
      </c>
      <c r="I2304" t="s">
        <v>10825</v>
      </c>
      <c r="J2304" s="3"/>
    </row>
    <row r="2305" spans="1:10">
      <c r="A2305" t="s">
        <v>10826</v>
      </c>
      <c r="B2305" t="s">
        <v>10827</v>
      </c>
      <c r="C2305" t="s">
        <v>10828</v>
      </c>
      <c r="D2305" t="s">
        <v>10829</v>
      </c>
      <c r="E2305" s="2">
        <f t="shared" si="38"/>
        <v>347</v>
      </c>
      <c r="F2305" t="s">
        <v>20</v>
      </c>
      <c r="G2305" t="s">
        <v>10830</v>
      </c>
      <c r="I2305" t="s">
        <v>10831</v>
      </c>
      <c r="J2305" s="3"/>
    </row>
    <row r="2306" spans="1:10">
      <c r="A2306" t="s">
        <v>10832</v>
      </c>
      <c r="B2306" t="s">
        <v>10833</v>
      </c>
      <c r="C2306" t="s">
        <v>10834</v>
      </c>
      <c r="D2306" t="s">
        <v>10835</v>
      </c>
      <c r="E2306" s="2">
        <f t="shared" si="38"/>
        <v>148</v>
      </c>
      <c r="F2306" t="s">
        <v>20</v>
      </c>
      <c r="G2306" t="s">
        <v>10836</v>
      </c>
      <c r="H2306" t="s">
        <v>10837</v>
      </c>
      <c r="I2306" t="s">
        <v>10838</v>
      </c>
      <c r="J2306" s="3"/>
    </row>
    <row r="2307" spans="1:10">
      <c r="A2307" t="s">
        <v>10839</v>
      </c>
      <c r="B2307" t="s">
        <v>10840</v>
      </c>
      <c r="C2307" t="s">
        <v>10841</v>
      </c>
      <c r="D2307" t="s">
        <v>10842</v>
      </c>
      <c r="E2307" s="2">
        <f t="shared" si="38"/>
        <v>397</v>
      </c>
      <c r="F2307" t="s">
        <v>20</v>
      </c>
      <c r="G2307" t="s">
        <v>10839</v>
      </c>
      <c r="I2307" t="s">
        <v>10843</v>
      </c>
      <c r="J2307" s="3"/>
    </row>
    <row r="2308" spans="1:10">
      <c r="A2308" t="s">
        <v>10844</v>
      </c>
      <c r="B2308" t="s">
        <v>10845</v>
      </c>
      <c r="C2308" t="s">
        <v>10846</v>
      </c>
      <c r="D2308" t="s">
        <v>10847</v>
      </c>
      <c r="E2308" s="2">
        <f t="shared" si="38"/>
        <v>417</v>
      </c>
      <c r="F2308" t="s">
        <v>20</v>
      </c>
      <c r="G2308" t="s">
        <v>10844</v>
      </c>
      <c r="I2308" t="s">
        <v>65</v>
      </c>
      <c r="J2308" s="3"/>
    </row>
    <row r="2309" spans="1:10">
      <c r="A2309" t="s">
        <v>10848</v>
      </c>
      <c r="B2309" t="s">
        <v>10849</v>
      </c>
      <c r="C2309" t="s">
        <v>10850</v>
      </c>
      <c r="D2309" t="s">
        <v>10851</v>
      </c>
      <c r="E2309" s="2">
        <f t="shared" si="38"/>
        <v>263</v>
      </c>
      <c r="F2309" t="s">
        <v>13</v>
      </c>
      <c r="G2309" t="s">
        <v>10848</v>
      </c>
      <c r="I2309" t="s">
        <v>10852</v>
      </c>
      <c r="J2309" s="3"/>
    </row>
    <row r="2310" spans="1:10">
      <c r="A2310" t="s">
        <v>10853</v>
      </c>
      <c r="B2310" t="s">
        <v>10854</v>
      </c>
      <c r="C2310" t="s">
        <v>10855</v>
      </c>
      <c r="D2310" t="s">
        <v>10856</v>
      </c>
      <c r="E2310" s="2">
        <f t="shared" si="38"/>
        <v>638</v>
      </c>
      <c r="F2310" t="s">
        <v>13</v>
      </c>
      <c r="G2310" t="s">
        <v>10857</v>
      </c>
      <c r="I2310" t="s">
        <v>10858</v>
      </c>
      <c r="J2310" s="3"/>
    </row>
    <row r="2311" spans="1:10">
      <c r="A2311" t="s">
        <v>10859</v>
      </c>
      <c r="B2311" t="s">
        <v>10860</v>
      </c>
      <c r="C2311" t="s">
        <v>10861</v>
      </c>
      <c r="D2311" t="s">
        <v>10862</v>
      </c>
      <c r="E2311" s="2">
        <f t="shared" si="38"/>
        <v>368</v>
      </c>
      <c r="F2311" t="s">
        <v>13</v>
      </c>
      <c r="G2311" t="s">
        <v>10859</v>
      </c>
      <c r="I2311" t="s">
        <v>10863</v>
      </c>
      <c r="J2311" s="3"/>
    </row>
    <row r="2312" spans="1:10">
      <c r="A2312" t="s">
        <v>10864</v>
      </c>
      <c r="B2312" t="s">
        <v>10865</v>
      </c>
      <c r="C2312" t="s">
        <v>10866</v>
      </c>
      <c r="D2312" t="s">
        <v>10867</v>
      </c>
      <c r="E2312" s="2">
        <f t="shared" si="38"/>
        <v>238.33333333333334</v>
      </c>
      <c r="F2312" t="s">
        <v>20</v>
      </c>
      <c r="G2312" t="s">
        <v>10864</v>
      </c>
      <c r="I2312" t="s">
        <v>65</v>
      </c>
      <c r="J2312" s="3"/>
    </row>
    <row r="2313" spans="1:10">
      <c r="A2313" t="s">
        <v>10868</v>
      </c>
      <c r="B2313" t="s">
        <v>10869</v>
      </c>
      <c r="C2313" t="s">
        <v>10870</v>
      </c>
      <c r="D2313" t="s">
        <v>10871</v>
      </c>
      <c r="E2313" s="2">
        <f t="shared" si="38"/>
        <v>513</v>
      </c>
      <c r="F2313" t="s">
        <v>20</v>
      </c>
      <c r="G2313" t="s">
        <v>10868</v>
      </c>
      <c r="I2313" t="s">
        <v>10872</v>
      </c>
      <c r="J2313" s="3"/>
    </row>
    <row r="2314" spans="1:10">
      <c r="A2314" t="s">
        <v>10873</v>
      </c>
      <c r="B2314" t="s">
        <v>10874</v>
      </c>
      <c r="C2314" t="s">
        <v>10875</v>
      </c>
      <c r="D2314" t="s">
        <v>10876</v>
      </c>
      <c r="E2314" s="2">
        <f t="shared" si="38"/>
        <v>311</v>
      </c>
      <c r="F2314" t="s">
        <v>13</v>
      </c>
      <c r="G2314" t="s">
        <v>10873</v>
      </c>
      <c r="I2314" t="s">
        <v>3009</v>
      </c>
      <c r="J2314" s="3"/>
    </row>
    <row r="2315" spans="1:10">
      <c r="A2315" t="s">
        <v>10877</v>
      </c>
      <c r="B2315" t="s">
        <v>10878</v>
      </c>
      <c r="C2315" t="s">
        <v>10879</v>
      </c>
      <c r="D2315" t="s">
        <v>10880</v>
      </c>
      <c r="E2315" s="2">
        <f t="shared" si="38"/>
        <v>216</v>
      </c>
      <c r="F2315" t="s">
        <v>13</v>
      </c>
      <c r="G2315" t="s">
        <v>10877</v>
      </c>
      <c r="I2315" t="s">
        <v>3299</v>
      </c>
      <c r="J2315" s="3"/>
    </row>
    <row r="2316" spans="1:10">
      <c r="A2316" t="s">
        <v>10881</v>
      </c>
      <c r="B2316" t="s">
        <v>10882</v>
      </c>
      <c r="C2316" t="s">
        <v>10883</v>
      </c>
      <c r="D2316" t="s">
        <v>10884</v>
      </c>
      <c r="E2316" s="2">
        <f t="shared" si="38"/>
        <v>144</v>
      </c>
      <c r="F2316" t="s">
        <v>13</v>
      </c>
      <c r="G2316" t="s">
        <v>10881</v>
      </c>
      <c r="I2316" t="s">
        <v>65</v>
      </c>
      <c r="J2316" s="3"/>
    </row>
    <row r="2317" spans="1:10">
      <c r="A2317" t="s">
        <v>10885</v>
      </c>
      <c r="B2317" t="s">
        <v>10886</v>
      </c>
      <c r="C2317" t="s">
        <v>10887</v>
      </c>
      <c r="D2317" t="s">
        <v>10888</v>
      </c>
      <c r="E2317" s="2">
        <f t="shared" si="38"/>
        <v>266</v>
      </c>
      <c r="F2317" t="s">
        <v>13</v>
      </c>
      <c r="G2317" t="s">
        <v>10885</v>
      </c>
      <c r="I2317" t="s">
        <v>3289</v>
      </c>
      <c r="J2317" s="3"/>
    </row>
    <row r="2318" spans="1:10">
      <c r="A2318" t="s">
        <v>10889</v>
      </c>
      <c r="B2318" t="s">
        <v>10890</v>
      </c>
      <c r="C2318" t="s">
        <v>10891</v>
      </c>
      <c r="D2318" t="s">
        <v>10892</v>
      </c>
      <c r="E2318" s="2">
        <f t="shared" si="38"/>
        <v>803</v>
      </c>
      <c r="F2318" t="s">
        <v>13</v>
      </c>
      <c r="G2318" t="s">
        <v>10889</v>
      </c>
      <c r="I2318" t="s">
        <v>10893</v>
      </c>
      <c r="J2318" s="3"/>
    </row>
    <row r="2319" spans="1:10">
      <c r="A2319" t="s">
        <v>10894</v>
      </c>
      <c r="C2319" t="s">
        <v>10895</v>
      </c>
      <c r="D2319">
        <v>3072427</v>
      </c>
      <c r="E2319" s="2">
        <f t="shared" si="38"/>
        <v>72</v>
      </c>
      <c r="F2319" t="s">
        <v>10896</v>
      </c>
      <c r="G2319" t="s">
        <v>10894</v>
      </c>
      <c r="I2319" t="s">
        <v>10897</v>
      </c>
      <c r="J2319" s="3"/>
    </row>
    <row r="2320" spans="1:10">
      <c r="A2320" t="s">
        <v>10898</v>
      </c>
      <c r="B2320" t="s">
        <v>10899</v>
      </c>
      <c r="C2320" t="s">
        <v>10900</v>
      </c>
      <c r="D2320" t="s">
        <v>10901</v>
      </c>
      <c r="E2320" s="2">
        <f t="shared" si="38"/>
        <v>512</v>
      </c>
      <c r="F2320" t="s">
        <v>13</v>
      </c>
      <c r="G2320" t="s">
        <v>10898</v>
      </c>
      <c r="I2320" t="s">
        <v>65</v>
      </c>
      <c r="J2320" s="3"/>
    </row>
    <row r="2321" spans="1:10">
      <c r="A2321" t="s">
        <v>10902</v>
      </c>
      <c r="B2321" t="s">
        <v>10903</v>
      </c>
      <c r="C2321" t="s">
        <v>10904</v>
      </c>
      <c r="D2321" t="s">
        <v>10905</v>
      </c>
      <c r="E2321" s="2">
        <f t="shared" si="38"/>
        <v>379</v>
      </c>
      <c r="F2321" t="s">
        <v>13</v>
      </c>
      <c r="G2321" t="s">
        <v>10902</v>
      </c>
      <c r="I2321" t="s">
        <v>10906</v>
      </c>
      <c r="J2321" s="3"/>
    </row>
    <row r="2322" spans="1:10">
      <c r="A2322" t="s">
        <v>10907</v>
      </c>
      <c r="B2322" t="s">
        <v>10908</v>
      </c>
      <c r="C2322" t="s">
        <v>10909</v>
      </c>
      <c r="D2322" t="s">
        <v>10910</v>
      </c>
      <c r="E2322" s="2">
        <f t="shared" si="38"/>
        <v>369</v>
      </c>
      <c r="F2322" t="s">
        <v>13</v>
      </c>
      <c r="G2322" t="s">
        <v>10907</v>
      </c>
      <c r="I2322" t="s">
        <v>10911</v>
      </c>
      <c r="J2322" s="3"/>
    </row>
    <row r="2323" spans="1:10">
      <c r="A2323" t="s">
        <v>10912</v>
      </c>
      <c r="B2323" t="s">
        <v>10913</v>
      </c>
      <c r="C2323" t="s">
        <v>10914</v>
      </c>
      <c r="D2323" t="s">
        <v>10915</v>
      </c>
      <c r="E2323" s="2">
        <f t="shared" si="38"/>
        <v>416</v>
      </c>
      <c r="F2323" t="s">
        <v>13</v>
      </c>
      <c r="G2323" t="s">
        <v>10912</v>
      </c>
      <c r="I2323" t="s">
        <v>10916</v>
      </c>
      <c r="J2323" s="3"/>
    </row>
    <row r="2324" spans="1:10">
      <c r="A2324" t="s">
        <v>10917</v>
      </c>
      <c r="B2324" t="s">
        <v>10918</v>
      </c>
      <c r="C2324" t="s">
        <v>10919</v>
      </c>
      <c r="D2324" t="s">
        <v>10920</v>
      </c>
      <c r="E2324" s="2">
        <f t="shared" si="38"/>
        <v>312</v>
      </c>
      <c r="F2324" t="s">
        <v>13</v>
      </c>
      <c r="G2324" t="s">
        <v>10917</v>
      </c>
      <c r="H2324" t="s">
        <v>2497</v>
      </c>
      <c r="I2324" t="s">
        <v>2498</v>
      </c>
      <c r="J2324" s="3"/>
    </row>
    <row r="2325" spans="1:10">
      <c r="A2325" t="s">
        <v>10921</v>
      </c>
      <c r="B2325" t="s">
        <v>10922</v>
      </c>
      <c r="C2325" t="s">
        <v>10923</v>
      </c>
      <c r="D2325" t="s">
        <v>10924</v>
      </c>
      <c r="E2325" s="2">
        <f t="shared" si="38"/>
        <v>356</v>
      </c>
      <c r="F2325" t="s">
        <v>13</v>
      </c>
      <c r="G2325" t="s">
        <v>10921</v>
      </c>
      <c r="I2325" t="s">
        <v>2498</v>
      </c>
      <c r="J2325" s="3"/>
    </row>
    <row r="2326" spans="1:10">
      <c r="A2326" t="s">
        <v>10925</v>
      </c>
      <c r="B2326" t="s">
        <v>10926</v>
      </c>
      <c r="C2326" t="s">
        <v>10927</v>
      </c>
      <c r="D2326" t="s">
        <v>10928</v>
      </c>
      <c r="E2326" s="2">
        <f t="shared" si="38"/>
        <v>396</v>
      </c>
      <c r="F2326" t="s">
        <v>13</v>
      </c>
      <c r="G2326" t="s">
        <v>10925</v>
      </c>
      <c r="I2326" t="s">
        <v>10906</v>
      </c>
      <c r="J2326" s="3"/>
    </row>
    <row r="2327" spans="1:10">
      <c r="A2327" t="s">
        <v>10929</v>
      </c>
      <c r="B2327" t="s">
        <v>10930</v>
      </c>
      <c r="C2327" t="s">
        <v>10931</v>
      </c>
      <c r="D2327" t="s">
        <v>10932</v>
      </c>
      <c r="E2327" s="2">
        <f t="shared" si="38"/>
        <v>365</v>
      </c>
      <c r="F2327" t="s">
        <v>13</v>
      </c>
      <c r="G2327" t="s">
        <v>10929</v>
      </c>
      <c r="I2327" t="s">
        <v>10911</v>
      </c>
      <c r="J2327" s="3"/>
    </row>
    <row r="2328" spans="1:10">
      <c r="A2328" t="s">
        <v>10933</v>
      </c>
      <c r="B2328" t="s">
        <v>10934</v>
      </c>
      <c r="C2328" t="s">
        <v>10935</v>
      </c>
      <c r="D2328" t="s">
        <v>10936</v>
      </c>
      <c r="E2328" s="2">
        <f t="shared" si="38"/>
        <v>408</v>
      </c>
      <c r="F2328" t="s">
        <v>13</v>
      </c>
      <c r="G2328" t="s">
        <v>10933</v>
      </c>
      <c r="H2328" t="s">
        <v>2497</v>
      </c>
      <c r="I2328" t="s">
        <v>2498</v>
      </c>
      <c r="J2328" s="3"/>
    </row>
    <row r="2329" spans="1:10">
      <c r="A2329" t="s">
        <v>10937</v>
      </c>
      <c r="B2329" t="s">
        <v>10938</v>
      </c>
      <c r="C2329" t="s">
        <v>10939</v>
      </c>
      <c r="D2329" t="s">
        <v>10940</v>
      </c>
      <c r="E2329" s="2">
        <f t="shared" si="38"/>
        <v>376</v>
      </c>
      <c r="F2329" t="s">
        <v>13</v>
      </c>
      <c r="G2329" t="s">
        <v>10937</v>
      </c>
      <c r="I2329" t="s">
        <v>10941</v>
      </c>
      <c r="J2329" s="3"/>
    </row>
    <row r="2330" spans="1:10">
      <c r="A2330" t="s">
        <v>10942</v>
      </c>
      <c r="C2330" t="s">
        <v>10943</v>
      </c>
      <c r="D2330" t="s">
        <v>10944</v>
      </c>
      <c r="E2330" s="2">
        <f t="shared" si="38"/>
        <v>73</v>
      </c>
      <c r="F2330" t="s">
        <v>13</v>
      </c>
      <c r="G2330" t="s">
        <v>10942</v>
      </c>
      <c r="I2330" t="s">
        <v>65</v>
      </c>
      <c r="J2330" s="3"/>
    </row>
    <row r="2331" spans="1:10">
      <c r="A2331" t="s">
        <v>10945</v>
      </c>
      <c r="B2331" t="s">
        <v>10946</v>
      </c>
      <c r="C2331" t="s">
        <v>10947</v>
      </c>
      <c r="D2331" t="s">
        <v>10948</v>
      </c>
      <c r="E2331" s="2">
        <f t="shared" si="38"/>
        <v>269</v>
      </c>
      <c r="F2331" t="s">
        <v>13</v>
      </c>
      <c r="G2331" t="s">
        <v>10945</v>
      </c>
      <c r="I2331" t="s">
        <v>7982</v>
      </c>
      <c r="J2331" s="3"/>
    </row>
    <row r="2332" spans="1:10">
      <c r="A2332" t="s">
        <v>10949</v>
      </c>
      <c r="B2332" t="s">
        <v>10950</v>
      </c>
      <c r="C2332" t="s">
        <v>10951</v>
      </c>
      <c r="D2332" t="s">
        <v>10952</v>
      </c>
      <c r="E2332" s="2">
        <f t="shared" si="38"/>
        <v>301</v>
      </c>
      <c r="F2332" t="s">
        <v>13</v>
      </c>
      <c r="G2332" t="s">
        <v>10953</v>
      </c>
      <c r="H2332" t="s">
        <v>10954</v>
      </c>
      <c r="I2332" t="s">
        <v>10955</v>
      </c>
      <c r="J2332" s="3"/>
    </row>
    <row r="2333" spans="1:10">
      <c r="A2333" t="s">
        <v>10956</v>
      </c>
      <c r="B2333" t="s">
        <v>10957</v>
      </c>
      <c r="C2333" t="s">
        <v>10958</v>
      </c>
      <c r="D2333" t="s">
        <v>10959</v>
      </c>
      <c r="E2333" s="2">
        <f t="shared" si="38"/>
        <v>190</v>
      </c>
      <c r="F2333" t="s">
        <v>13</v>
      </c>
      <c r="G2333" t="s">
        <v>10960</v>
      </c>
      <c r="H2333" t="s">
        <v>10961</v>
      </c>
      <c r="I2333" t="s">
        <v>10962</v>
      </c>
      <c r="J2333" s="3"/>
    </row>
    <row r="2334" spans="1:10">
      <c r="A2334" t="s">
        <v>10963</v>
      </c>
      <c r="B2334" t="s">
        <v>10964</v>
      </c>
      <c r="C2334" t="s">
        <v>10965</v>
      </c>
      <c r="D2334" t="s">
        <v>10966</v>
      </c>
      <c r="E2334" s="2">
        <f t="shared" si="38"/>
        <v>286</v>
      </c>
      <c r="F2334" t="s">
        <v>13</v>
      </c>
      <c r="G2334" t="s">
        <v>405</v>
      </c>
      <c r="H2334" t="s">
        <v>406</v>
      </c>
      <c r="I2334" t="s">
        <v>407</v>
      </c>
      <c r="J2334" s="3"/>
    </row>
    <row r="2335" spans="1:10">
      <c r="A2335" t="s">
        <v>10967</v>
      </c>
      <c r="B2335" t="s">
        <v>10968</v>
      </c>
      <c r="C2335" t="s">
        <v>10969</v>
      </c>
      <c r="D2335" t="s">
        <v>10970</v>
      </c>
      <c r="E2335" s="2">
        <f t="shared" si="38"/>
        <v>358</v>
      </c>
      <c r="F2335" t="s">
        <v>13</v>
      </c>
      <c r="G2335" t="s">
        <v>1417</v>
      </c>
      <c r="H2335" t="s">
        <v>1418</v>
      </c>
      <c r="I2335" t="s">
        <v>1419</v>
      </c>
      <c r="J2335" s="3"/>
    </row>
    <row r="2336" spans="1:10">
      <c r="A2336" t="s">
        <v>10971</v>
      </c>
      <c r="B2336" t="s">
        <v>10972</v>
      </c>
      <c r="C2336" t="s">
        <v>10973</v>
      </c>
      <c r="D2336" t="s">
        <v>10974</v>
      </c>
      <c r="E2336" s="2">
        <f t="shared" si="38"/>
        <v>491</v>
      </c>
      <c r="F2336" t="s">
        <v>13</v>
      </c>
      <c r="G2336" t="s">
        <v>10971</v>
      </c>
      <c r="H2336" t="s">
        <v>10975</v>
      </c>
      <c r="I2336" t="s">
        <v>10976</v>
      </c>
      <c r="J2336" s="3"/>
    </row>
    <row r="2337" spans="1:10">
      <c r="A2337" t="s">
        <v>10977</v>
      </c>
      <c r="B2337" t="s">
        <v>10978</v>
      </c>
      <c r="C2337" t="s">
        <v>10979</v>
      </c>
      <c r="D2337" t="s">
        <v>10980</v>
      </c>
      <c r="E2337" s="2">
        <f t="shared" si="38"/>
        <v>172</v>
      </c>
      <c r="F2337" t="s">
        <v>20</v>
      </c>
      <c r="G2337" t="s">
        <v>10977</v>
      </c>
      <c r="H2337" t="s">
        <v>10981</v>
      </c>
      <c r="I2337" t="s">
        <v>10982</v>
      </c>
      <c r="J2337" s="3"/>
    </row>
    <row r="2338" spans="1:10">
      <c r="A2338" t="s">
        <v>10983</v>
      </c>
      <c r="C2338" t="s">
        <v>10984</v>
      </c>
      <c r="D2338" t="s">
        <v>10985</v>
      </c>
      <c r="E2338" s="2">
        <f t="shared" si="38"/>
        <v>40</v>
      </c>
      <c r="F2338" t="s">
        <v>20</v>
      </c>
      <c r="G2338" t="s">
        <v>10983</v>
      </c>
      <c r="I2338" t="s">
        <v>10986</v>
      </c>
      <c r="J2338" s="3"/>
    </row>
    <row r="2339" spans="1:10">
      <c r="A2339" t="s">
        <v>10987</v>
      </c>
      <c r="B2339" t="s">
        <v>10988</v>
      </c>
      <c r="C2339" t="s">
        <v>10989</v>
      </c>
      <c r="D2339" t="s">
        <v>10990</v>
      </c>
      <c r="E2339" s="2">
        <f t="shared" si="38"/>
        <v>179</v>
      </c>
      <c r="F2339" t="s">
        <v>20</v>
      </c>
      <c r="G2339" t="s">
        <v>10987</v>
      </c>
      <c r="I2339" t="s">
        <v>9637</v>
      </c>
      <c r="J2339" s="3"/>
    </row>
    <row r="2340" spans="1:10">
      <c r="A2340" t="s">
        <v>10991</v>
      </c>
      <c r="C2340" t="s">
        <v>10992</v>
      </c>
      <c r="D2340" t="s">
        <v>10993</v>
      </c>
      <c r="E2340" s="2">
        <f t="shared" si="38"/>
        <v>74</v>
      </c>
      <c r="F2340" t="s">
        <v>20</v>
      </c>
      <c r="G2340" t="s">
        <v>10991</v>
      </c>
      <c r="I2340" t="s">
        <v>10994</v>
      </c>
      <c r="J2340" s="3"/>
    </row>
    <row r="2341" spans="1:10">
      <c r="A2341" t="s">
        <v>10995</v>
      </c>
      <c r="B2341" t="s">
        <v>10996</v>
      </c>
      <c r="C2341" t="s">
        <v>10997</v>
      </c>
      <c r="D2341" t="s">
        <v>10998</v>
      </c>
      <c r="E2341" s="2">
        <f t="shared" si="38"/>
        <v>647</v>
      </c>
      <c r="F2341" t="s">
        <v>20</v>
      </c>
      <c r="G2341" t="s">
        <v>10995</v>
      </c>
      <c r="I2341" t="s">
        <v>10999</v>
      </c>
      <c r="J2341" s="3"/>
    </row>
    <row r="2342" spans="1:10">
      <c r="A2342" t="s">
        <v>11000</v>
      </c>
      <c r="B2342" t="s">
        <v>11001</v>
      </c>
      <c r="C2342" t="s">
        <v>11002</v>
      </c>
      <c r="D2342" t="s">
        <v>11003</v>
      </c>
      <c r="E2342" s="2">
        <f t="shared" si="38"/>
        <v>189</v>
      </c>
      <c r="F2342" t="s">
        <v>20</v>
      </c>
      <c r="G2342" t="s">
        <v>11000</v>
      </c>
      <c r="I2342" t="s">
        <v>65</v>
      </c>
      <c r="J2342" s="3"/>
    </row>
    <row r="2343" spans="1:10">
      <c r="A2343" t="s">
        <v>11004</v>
      </c>
      <c r="B2343" t="s">
        <v>11005</v>
      </c>
      <c r="C2343" t="s">
        <v>11006</v>
      </c>
      <c r="D2343" t="s">
        <v>11007</v>
      </c>
      <c r="E2343" s="2">
        <f t="shared" si="38"/>
        <v>155</v>
      </c>
      <c r="F2343" t="s">
        <v>13</v>
      </c>
      <c r="G2343" t="s">
        <v>11004</v>
      </c>
      <c r="I2343" t="s">
        <v>65</v>
      </c>
      <c r="J2343" s="3"/>
    </row>
    <row r="2344" spans="1:10">
      <c r="A2344" t="s">
        <v>11008</v>
      </c>
      <c r="B2344" t="s">
        <v>11009</v>
      </c>
      <c r="C2344" t="s">
        <v>11010</v>
      </c>
      <c r="D2344" t="s">
        <v>11011</v>
      </c>
      <c r="E2344" s="2">
        <f t="shared" ref="E2344:E2407" si="39">((D2344-C2344)+1)/3-1</f>
        <v>759</v>
      </c>
      <c r="F2344" t="s">
        <v>13</v>
      </c>
      <c r="G2344" t="s">
        <v>11008</v>
      </c>
      <c r="I2344" t="s">
        <v>1887</v>
      </c>
      <c r="J2344" s="3"/>
    </row>
    <row r="2345" spans="1:10">
      <c r="A2345" t="s">
        <v>11012</v>
      </c>
      <c r="B2345" t="s">
        <v>11013</v>
      </c>
      <c r="C2345" t="s">
        <v>11014</v>
      </c>
      <c r="D2345" t="s">
        <v>11015</v>
      </c>
      <c r="E2345" s="2">
        <f t="shared" si="39"/>
        <v>58</v>
      </c>
      <c r="F2345" t="s">
        <v>13</v>
      </c>
      <c r="G2345" t="s">
        <v>11012</v>
      </c>
      <c r="I2345" t="s">
        <v>11016</v>
      </c>
      <c r="J2345" s="3"/>
    </row>
    <row r="2346" spans="1:10">
      <c r="A2346" t="s">
        <v>11017</v>
      </c>
      <c r="B2346" t="s">
        <v>11018</v>
      </c>
      <c r="C2346" t="s">
        <v>11019</v>
      </c>
      <c r="D2346" t="s">
        <v>11020</v>
      </c>
      <c r="E2346" s="2">
        <f t="shared" si="39"/>
        <v>294</v>
      </c>
      <c r="F2346" t="s">
        <v>20</v>
      </c>
      <c r="G2346" t="s">
        <v>11017</v>
      </c>
      <c r="I2346" t="s">
        <v>663</v>
      </c>
      <c r="J2346" s="3"/>
    </row>
    <row r="2347" spans="1:10">
      <c r="A2347" t="s">
        <v>11021</v>
      </c>
      <c r="B2347" t="s">
        <v>11022</v>
      </c>
      <c r="C2347" t="s">
        <v>11023</v>
      </c>
      <c r="D2347" t="s">
        <v>11024</v>
      </c>
      <c r="E2347" s="2">
        <f t="shared" si="39"/>
        <v>361</v>
      </c>
      <c r="F2347" t="s">
        <v>20</v>
      </c>
      <c r="G2347" t="s">
        <v>11021</v>
      </c>
      <c r="I2347" t="s">
        <v>2701</v>
      </c>
      <c r="J2347" s="3"/>
    </row>
    <row r="2348" spans="1:10">
      <c r="A2348" t="s">
        <v>11025</v>
      </c>
      <c r="B2348" t="s">
        <v>11026</v>
      </c>
      <c r="C2348" t="s">
        <v>11027</v>
      </c>
      <c r="D2348" t="s">
        <v>11028</v>
      </c>
      <c r="E2348" s="2">
        <f t="shared" si="39"/>
        <v>351</v>
      </c>
      <c r="F2348" t="s">
        <v>20</v>
      </c>
      <c r="G2348" t="s">
        <v>11025</v>
      </c>
      <c r="I2348" t="s">
        <v>11029</v>
      </c>
      <c r="J2348" s="3"/>
    </row>
    <row r="2349" spans="1:10">
      <c r="A2349" t="s">
        <v>11030</v>
      </c>
      <c r="B2349" t="s">
        <v>11031</v>
      </c>
      <c r="C2349" t="s">
        <v>11032</v>
      </c>
      <c r="D2349" t="s">
        <v>11033</v>
      </c>
      <c r="E2349" s="2">
        <f t="shared" si="39"/>
        <v>273</v>
      </c>
      <c r="F2349" t="s">
        <v>20</v>
      </c>
      <c r="G2349" t="s">
        <v>11034</v>
      </c>
      <c r="H2349" t="s">
        <v>11035</v>
      </c>
      <c r="I2349" t="s">
        <v>11036</v>
      </c>
      <c r="J2349" s="3"/>
    </row>
    <row r="2350" spans="1:10">
      <c r="A2350" t="s">
        <v>11037</v>
      </c>
      <c r="B2350" t="s">
        <v>11038</v>
      </c>
      <c r="C2350" t="s">
        <v>11039</v>
      </c>
      <c r="D2350" t="s">
        <v>11040</v>
      </c>
      <c r="E2350" s="2">
        <f t="shared" si="39"/>
        <v>557</v>
      </c>
      <c r="F2350" t="s">
        <v>20</v>
      </c>
      <c r="G2350" t="s">
        <v>11041</v>
      </c>
      <c r="H2350" t="s">
        <v>11042</v>
      </c>
      <c r="I2350" t="s">
        <v>11043</v>
      </c>
      <c r="J2350" s="3"/>
    </row>
    <row r="2351" spans="1:10">
      <c r="A2351" t="s">
        <v>11044</v>
      </c>
      <c r="B2351" t="s">
        <v>11045</v>
      </c>
      <c r="C2351" t="s">
        <v>11046</v>
      </c>
      <c r="D2351" t="s">
        <v>11047</v>
      </c>
      <c r="E2351" s="2">
        <f t="shared" si="39"/>
        <v>380</v>
      </c>
      <c r="F2351" t="s">
        <v>20</v>
      </c>
      <c r="G2351" t="s">
        <v>11044</v>
      </c>
      <c r="H2351" t="s">
        <v>11048</v>
      </c>
      <c r="I2351" t="s">
        <v>11049</v>
      </c>
      <c r="J2351" s="3"/>
    </row>
    <row r="2352" spans="1:10">
      <c r="A2352" t="s">
        <v>11050</v>
      </c>
      <c r="B2352" t="s">
        <v>11051</v>
      </c>
      <c r="C2352" t="s">
        <v>11052</v>
      </c>
      <c r="D2352" t="s">
        <v>11053</v>
      </c>
      <c r="E2352" s="2">
        <f t="shared" si="39"/>
        <v>135</v>
      </c>
      <c r="F2352" t="s">
        <v>20</v>
      </c>
      <c r="G2352" t="s">
        <v>11050</v>
      </c>
      <c r="I2352" t="s">
        <v>11054</v>
      </c>
      <c r="J2352" s="3"/>
    </row>
    <row r="2353" spans="1:10">
      <c r="A2353" t="s">
        <v>11055</v>
      </c>
      <c r="B2353" t="s">
        <v>11056</v>
      </c>
      <c r="C2353" t="s">
        <v>11057</v>
      </c>
      <c r="D2353" t="s">
        <v>11058</v>
      </c>
      <c r="E2353" s="2">
        <f t="shared" si="39"/>
        <v>449</v>
      </c>
      <c r="F2353" t="s">
        <v>20</v>
      </c>
      <c r="G2353" t="s">
        <v>11055</v>
      </c>
      <c r="I2353" t="s">
        <v>1296</v>
      </c>
      <c r="J2353" s="3"/>
    </row>
    <row r="2354" spans="1:10">
      <c r="A2354" t="s">
        <v>11059</v>
      </c>
      <c r="B2354" t="s">
        <v>11060</v>
      </c>
      <c r="C2354" t="s">
        <v>11061</v>
      </c>
      <c r="D2354" t="s">
        <v>11062</v>
      </c>
      <c r="E2354" s="2">
        <f t="shared" si="39"/>
        <v>833</v>
      </c>
      <c r="F2354" t="s">
        <v>13</v>
      </c>
      <c r="G2354" t="s">
        <v>11059</v>
      </c>
      <c r="I2354" t="s">
        <v>11063</v>
      </c>
      <c r="J2354" s="3"/>
    </row>
    <row r="2355" spans="1:10">
      <c r="A2355" t="s">
        <v>11064</v>
      </c>
      <c r="B2355" t="s">
        <v>11065</v>
      </c>
      <c r="C2355" t="s">
        <v>11066</v>
      </c>
      <c r="D2355" t="s">
        <v>11067</v>
      </c>
      <c r="E2355" s="2">
        <f t="shared" si="39"/>
        <v>109</v>
      </c>
      <c r="F2355" t="s">
        <v>13</v>
      </c>
      <c r="G2355" t="s">
        <v>11064</v>
      </c>
      <c r="I2355" t="s">
        <v>92</v>
      </c>
      <c r="J2355" s="3"/>
    </row>
    <row r="2356" spans="1:10">
      <c r="A2356" t="s">
        <v>11068</v>
      </c>
      <c r="B2356" t="s">
        <v>11069</v>
      </c>
      <c r="C2356" t="s">
        <v>11070</v>
      </c>
      <c r="D2356" t="s">
        <v>11071</v>
      </c>
      <c r="E2356" s="2">
        <f t="shared" si="39"/>
        <v>532</v>
      </c>
      <c r="F2356" t="s">
        <v>13</v>
      </c>
      <c r="G2356" t="s">
        <v>11068</v>
      </c>
      <c r="I2356" t="s">
        <v>11072</v>
      </c>
      <c r="J2356" s="3"/>
    </row>
    <row r="2357" spans="1:10">
      <c r="A2357" t="s">
        <v>11073</v>
      </c>
      <c r="B2357" t="s">
        <v>11074</v>
      </c>
      <c r="C2357" t="s">
        <v>11075</v>
      </c>
      <c r="D2357" t="s">
        <v>11076</v>
      </c>
      <c r="E2357" s="2">
        <f t="shared" si="39"/>
        <v>196</v>
      </c>
      <c r="F2357" t="s">
        <v>13</v>
      </c>
      <c r="G2357" t="s">
        <v>11073</v>
      </c>
      <c r="I2357" t="s">
        <v>11077</v>
      </c>
      <c r="J2357" s="3"/>
    </row>
    <row r="2358" spans="1:10">
      <c r="A2358" t="s">
        <v>11078</v>
      </c>
      <c r="B2358" t="s">
        <v>11079</v>
      </c>
      <c r="C2358" t="s">
        <v>11080</v>
      </c>
      <c r="D2358" t="s">
        <v>11081</v>
      </c>
      <c r="E2358" s="2">
        <f t="shared" si="39"/>
        <v>605</v>
      </c>
      <c r="F2358" t="s">
        <v>13</v>
      </c>
      <c r="G2358" t="s">
        <v>11078</v>
      </c>
      <c r="I2358" t="s">
        <v>663</v>
      </c>
      <c r="J2358" s="3"/>
    </row>
    <row r="2359" spans="1:10">
      <c r="A2359" t="s">
        <v>11082</v>
      </c>
      <c r="B2359" t="s">
        <v>11083</v>
      </c>
      <c r="C2359" t="s">
        <v>11084</v>
      </c>
      <c r="D2359" t="s">
        <v>11085</v>
      </c>
      <c r="E2359" s="2">
        <f t="shared" si="39"/>
        <v>1083</v>
      </c>
      <c r="F2359" t="s">
        <v>13</v>
      </c>
      <c r="G2359" t="s">
        <v>11082</v>
      </c>
      <c r="I2359" t="s">
        <v>847</v>
      </c>
      <c r="J2359" s="3"/>
    </row>
    <row r="2360" spans="1:10">
      <c r="A2360" t="s">
        <v>11086</v>
      </c>
      <c r="B2360" t="s">
        <v>11087</v>
      </c>
      <c r="C2360" t="s">
        <v>11088</v>
      </c>
      <c r="D2360" t="s">
        <v>11089</v>
      </c>
      <c r="E2360" s="2">
        <f t="shared" si="39"/>
        <v>473</v>
      </c>
      <c r="F2360" t="s">
        <v>13</v>
      </c>
      <c r="G2360" t="s">
        <v>11086</v>
      </c>
      <c r="I2360" t="s">
        <v>207</v>
      </c>
      <c r="J2360" s="3"/>
    </row>
    <row r="2361" spans="1:10">
      <c r="A2361" t="s">
        <v>11090</v>
      </c>
      <c r="B2361" t="s">
        <v>11091</v>
      </c>
      <c r="C2361" t="s">
        <v>11092</v>
      </c>
      <c r="D2361" t="s">
        <v>11093</v>
      </c>
      <c r="E2361" s="2">
        <f t="shared" si="39"/>
        <v>393</v>
      </c>
      <c r="F2361" t="s">
        <v>13</v>
      </c>
      <c r="G2361" t="s">
        <v>11090</v>
      </c>
      <c r="I2361" t="s">
        <v>9232</v>
      </c>
      <c r="J2361" s="3"/>
    </row>
    <row r="2362" spans="1:10">
      <c r="A2362" t="s">
        <v>11094</v>
      </c>
      <c r="B2362" t="s">
        <v>11095</v>
      </c>
      <c r="C2362" t="s">
        <v>11096</v>
      </c>
      <c r="D2362" t="s">
        <v>11097</v>
      </c>
      <c r="E2362" s="2">
        <f t="shared" si="39"/>
        <v>524</v>
      </c>
      <c r="F2362" t="s">
        <v>20</v>
      </c>
      <c r="G2362" t="s">
        <v>11098</v>
      </c>
      <c r="I2362" t="s">
        <v>11099</v>
      </c>
      <c r="J2362" s="3"/>
    </row>
    <row r="2363" spans="1:10">
      <c r="A2363" t="s">
        <v>11100</v>
      </c>
      <c r="B2363" t="s">
        <v>11101</v>
      </c>
      <c r="C2363" t="s">
        <v>11102</v>
      </c>
      <c r="D2363" t="s">
        <v>11103</v>
      </c>
      <c r="E2363" s="2">
        <f t="shared" si="39"/>
        <v>1090</v>
      </c>
      <c r="F2363" t="s">
        <v>20</v>
      </c>
      <c r="G2363" t="s">
        <v>11100</v>
      </c>
      <c r="I2363" t="s">
        <v>134</v>
      </c>
      <c r="J2363" s="3"/>
    </row>
    <row r="2364" spans="1:10">
      <c r="A2364" t="s">
        <v>11104</v>
      </c>
      <c r="B2364" t="s">
        <v>11105</v>
      </c>
      <c r="C2364" t="s">
        <v>11106</v>
      </c>
      <c r="D2364" t="s">
        <v>11107</v>
      </c>
      <c r="E2364" s="2">
        <f t="shared" si="39"/>
        <v>494</v>
      </c>
      <c r="F2364" t="s">
        <v>20</v>
      </c>
      <c r="G2364" t="s">
        <v>11104</v>
      </c>
      <c r="I2364" t="s">
        <v>544</v>
      </c>
      <c r="J2364" s="3"/>
    </row>
    <row r="2365" spans="1:10">
      <c r="A2365" t="s">
        <v>11108</v>
      </c>
      <c r="B2365" t="s">
        <v>11109</v>
      </c>
      <c r="C2365" t="s">
        <v>11110</v>
      </c>
      <c r="D2365" t="s">
        <v>11111</v>
      </c>
      <c r="E2365" s="2">
        <f t="shared" si="39"/>
        <v>429</v>
      </c>
      <c r="F2365" t="s">
        <v>13</v>
      </c>
      <c r="G2365" t="s">
        <v>11108</v>
      </c>
      <c r="I2365" t="s">
        <v>11112</v>
      </c>
      <c r="J2365" s="3"/>
    </row>
    <row r="2366" spans="1:10">
      <c r="A2366" t="s">
        <v>11113</v>
      </c>
      <c r="B2366" t="s">
        <v>11114</v>
      </c>
      <c r="C2366" t="s">
        <v>11115</v>
      </c>
      <c r="D2366" t="s">
        <v>11116</v>
      </c>
      <c r="E2366" s="2">
        <f t="shared" si="39"/>
        <v>278</v>
      </c>
      <c r="F2366" t="s">
        <v>13</v>
      </c>
      <c r="G2366" t="s">
        <v>11117</v>
      </c>
      <c r="H2366" t="s">
        <v>11118</v>
      </c>
      <c r="I2366" t="s">
        <v>11119</v>
      </c>
      <c r="J2366" s="3"/>
    </row>
    <row r="2367" spans="1:10">
      <c r="A2367" t="s">
        <v>11120</v>
      </c>
      <c r="B2367" t="s">
        <v>11121</v>
      </c>
      <c r="C2367" t="s">
        <v>11122</v>
      </c>
      <c r="D2367" t="s">
        <v>11123</v>
      </c>
      <c r="E2367" s="2">
        <f t="shared" si="39"/>
        <v>690</v>
      </c>
      <c r="F2367" t="s">
        <v>20</v>
      </c>
      <c r="G2367" t="s">
        <v>11120</v>
      </c>
      <c r="I2367" t="s">
        <v>65</v>
      </c>
      <c r="J2367" s="3"/>
    </row>
    <row r="2368" spans="1:10">
      <c r="A2368" t="s">
        <v>11124</v>
      </c>
      <c r="B2368" t="s">
        <v>11125</v>
      </c>
      <c r="C2368" t="s">
        <v>11126</v>
      </c>
      <c r="D2368" t="s">
        <v>11127</v>
      </c>
      <c r="E2368" s="2">
        <f t="shared" si="39"/>
        <v>454</v>
      </c>
      <c r="F2368" t="s">
        <v>20</v>
      </c>
      <c r="G2368" t="s">
        <v>11124</v>
      </c>
      <c r="I2368" t="s">
        <v>11128</v>
      </c>
      <c r="J2368" s="3"/>
    </row>
    <row r="2369" spans="1:10">
      <c r="A2369" t="s">
        <v>11129</v>
      </c>
      <c r="B2369" t="s">
        <v>11130</v>
      </c>
      <c r="C2369" t="s">
        <v>11131</v>
      </c>
      <c r="D2369" t="s">
        <v>11132</v>
      </c>
      <c r="E2369" s="2">
        <f t="shared" si="39"/>
        <v>609</v>
      </c>
      <c r="F2369" t="s">
        <v>13</v>
      </c>
      <c r="G2369" t="s">
        <v>11129</v>
      </c>
      <c r="I2369" t="s">
        <v>11133</v>
      </c>
      <c r="J2369" s="3"/>
    </row>
    <row r="2370" spans="1:10">
      <c r="A2370" t="s">
        <v>11134</v>
      </c>
      <c r="B2370" t="s">
        <v>11135</v>
      </c>
      <c r="C2370" t="s">
        <v>11136</v>
      </c>
      <c r="D2370" t="s">
        <v>11137</v>
      </c>
      <c r="E2370" s="2">
        <f t="shared" si="39"/>
        <v>228</v>
      </c>
      <c r="F2370" t="s">
        <v>13</v>
      </c>
      <c r="G2370" t="s">
        <v>11134</v>
      </c>
      <c r="I2370" t="s">
        <v>11138</v>
      </c>
      <c r="J2370" s="3"/>
    </row>
    <row r="2371" spans="1:10">
      <c r="A2371" t="s">
        <v>11139</v>
      </c>
      <c r="B2371" t="s">
        <v>11140</v>
      </c>
      <c r="C2371" t="s">
        <v>11141</v>
      </c>
      <c r="D2371" t="s">
        <v>11142</v>
      </c>
      <c r="E2371" s="2">
        <f t="shared" si="39"/>
        <v>189</v>
      </c>
      <c r="F2371" t="s">
        <v>13</v>
      </c>
      <c r="G2371" t="s">
        <v>11139</v>
      </c>
      <c r="I2371" t="s">
        <v>11143</v>
      </c>
      <c r="J2371" s="3"/>
    </row>
    <row r="2372" spans="1:10">
      <c r="A2372" t="s">
        <v>11144</v>
      </c>
      <c r="B2372" t="s">
        <v>11145</v>
      </c>
      <c r="C2372" t="s">
        <v>11146</v>
      </c>
      <c r="D2372" t="s">
        <v>11147</v>
      </c>
      <c r="E2372" s="2">
        <f t="shared" si="39"/>
        <v>146</v>
      </c>
      <c r="F2372" t="s">
        <v>13</v>
      </c>
      <c r="G2372" t="s">
        <v>11144</v>
      </c>
      <c r="I2372" t="s">
        <v>9009</v>
      </c>
      <c r="J2372" s="3"/>
    </row>
    <row r="2373" spans="1:10">
      <c r="A2373" t="s">
        <v>11148</v>
      </c>
      <c r="B2373" t="s">
        <v>11149</v>
      </c>
      <c r="C2373" t="s">
        <v>11150</v>
      </c>
      <c r="D2373" t="s">
        <v>11151</v>
      </c>
      <c r="E2373" s="2">
        <f t="shared" si="39"/>
        <v>402</v>
      </c>
      <c r="F2373" t="s">
        <v>20</v>
      </c>
      <c r="G2373" t="s">
        <v>11148</v>
      </c>
      <c r="H2373" t="s">
        <v>9582</v>
      </c>
      <c r="I2373" t="s">
        <v>11152</v>
      </c>
      <c r="J2373" s="3"/>
    </row>
    <row r="2374" spans="1:10">
      <c r="A2374" t="s">
        <v>11153</v>
      </c>
      <c r="B2374" t="s">
        <v>11154</v>
      </c>
      <c r="C2374" t="s">
        <v>11155</v>
      </c>
      <c r="D2374" t="s">
        <v>11156</v>
      </c>
      <c r="E2374" s="2">
        <f t="shared" si="39"/>
        <v>387</v>
      </c>
      <c r="F2374" t="s">
        <v>20</v>
      </c>
      <c r="G2374" t="s">
        <v>11153</v>
      </c>
      <c r="I2374" t="s">
        <v>5725</v>
      </c>
      <c r="J2374" s="3"/>
    </row>
    <row r="2375" spans="1:10">
      <c r="A2375" t="s">
        <v>11157</v>
      </c>
      <c r="B2375" t="s">
        <v>11158</v>
      </c>
      <c r="C2375" t="s">
        <v>11159</v>
      </c>
      <c r="D2375" t="s">
        <v>11160</v>
      </c>
      <c r="E2375" s="2">
        <f t="shared" si="39"/>
        <v>482</v>
      </c>
      <c r="F2375" t="s">
        <v>20</v>
      </c>
      <c r="G2375" t="s">
        <v>11157</v>
      </c>
      <c r="I2375" t="s">
        <v>207</v>
      </c>
      <c r="J2375" s="3"/>
    </row>
    <row r="2376" spans="1:10">
      <c r="A2376" t="s">
        <v>11161</v>
      </c>
      <c r="B2376" t="s">
        <v>11162</v>
      </c>
      <c r="C2376" t="s">
        <v>11163</v>
      </c>
      <c r="D2376" t="s">
        <v>11164</v>
      </c>
      <c r="E2376" s="2">
        <f t="shared" si="39"/>
        <v>1117</v>
      </c>
      <c r="F2376" t="s">
        <v>20</v>
      </c>
      <c r="G2376" t="s">
        <v>11161</v>
      </c>
      <c r="I2376" t="s">
        <v>134</v>
      </c>
      <c r="J2376" s="3"/>
    </row>
    <row r="2377" spans="1:10">
      <c r="A2377" t="s">
        <v>11165</v>
      </c>
      <c r="B2377" t="s">
        <v>11166</v>
      </c>
      <c r="C2377" t="s">
        <v>11167</v>
      </c>
      <c r="D2377" t="s">
        <v>11168</v>
      </c>
      <c r="E2377" s="2">
        <f t="shared" si="39"/>
        <v>389</v>
      </c>
      <c r="F2377" t="s">
        <v>20</v>
      </c>
      <c r="G2377" t="s">
        <v>11165</v>
      </c>
      <c r="I2377" t="s">
        <v>7883</v>
      </c>
      <c r="J2377" s="3"/>
    </row>
    <row r="2378" spans="1:10">
      <c r="A2378" t="s">
        <v>11169</v>
      </c>
      <c r="C2378" t="s">
        <v>11170</v>
      </c>
      <c r="D2378" t="s">
        <v>11171</v>
      </c>
      <c r="E2378" s="2">
        <f t="shared" si="39"/>
        <v>183</v>
      </c>
      <c r="F2378" t="s">
        <v>20</v>
      </c>
      <c r="G2378" t="s">
        <v>11169</v>
      </c>
      <c r="I2378" t="s">
        <v>144</v>
      </c>
      <c r="J2378" s="3"/>
    </row>
    <row r="2379" spans="1:10">
      <c r="A2379" t="s">
        <v>11172</v>
      </c>
      <c r="B2379" t="s">
        <v>11173</v>
      </c>
      <c r="C2379" t="s">
        <v>11174</v>
      </c>
      <c r="D2379" t="s">
        <v>11175</v>
      </c>
      <c r="E2379" s="2">
        <f t="shared" si="39"/>
        <v>836</v>
      </c>
      <c r="F2379" t="s">
        <v>20</v>
      </c>
      <c r="G2379" t="s">
        <v>11172</v>
      </c>
      <c r="I2379" t="s">
        <v>11176</v>
      </c>
      <c r="J2379" s="3"/>
    </row>
    <row r="2380" spans="1:10">
      <c r="A2380" t="s">
        <v>11177</v>
      </c>
      <c r="B2380" t="s">
        <v>11178</v>
      </c>
      <c r="C2380" t="s">
        <v>11179</v>
      </c>
      <c r="D2380" t="s">
        <v>11180</v>
      </c>
      <c r="E2380" s="2">
        <f t="shared" si="39"/>
        <v>279</v>
      </c>
      <c r="F2380" t="s">
        <v>13</v>
      </c>
      <c r="G2380" t="s">
        <v>11177</v>
      </c>
      <c r="I2380" t="s">
        <v>65</v>
      </c>
      <c r="J2380" s="3"/>
    </row>
    <row r="2381" spans="1:10">
      <c r="A2381" t="s">
        <v>11181</v>
      </c>
      <c r="B2381" t="s">
        <v>11182</v>
      </c>
      <c r="C2381" t="s">
        <v>11183</v>
      </c>
      <c r="D2381" t="s">
        <v>11184</v>
      </c>
      <c r="E2381" s="2">
        <f t="shared" si="39"/>
        <v>106</v>
      </c>
      <c r="F2381" t="s">
        <v>13</v>
      </c>
      <c r="G2381" t="s">
        <v>11181</v>
      </c>
      <c r="I2381" t="s">
        <v>65</v>
      </c>
      <c r="J2381" s="3"/>
    </row>
    <row r="2382" spans="1:10">
      <c r="A2382" t="s">
        <v>11185</v>
      </c>
      <c r="B2382" t="s">
        <v>11186</v>
      </c>
      <c r="C2382" t="s">
        <v>11187</v>
      </c>
      <c r="D2382" t="s">
        <v>11188</v>
      </c>
      <c r="E2382" s="2">
        <f t="shared" si="39"/>
        <v>218</v>
      </c>
      <c r="F2382" t="s">
        <v>13</v>
      </c>
      <c r="G2382" t="s">
        <v>11185</v>
      </c>
      <c r="I2382" t="s">
        <v>65</v>
      </c>
      <c r="J2382" s="3"/>
    </row>
    <row r="2383" spans="1:10">
      <c r="A2383" t="s">
        <v>11189</v>
      </c>
      <c r="B2383" t="s">
        <v>11190</v>
      </c>
      <c r="C2383" t="s">
        <v>11191</v>
      </c>
      <c r="D2383" t="s">
        <v>11192</v>
      </c>
      <c r="E2383" s="2">
        <f t="shared" si="39"/>
        <v>269</v>
      </c>
      <c r="F2383" t="s">
        <v>13</v>
      </c>
      <c r="G2383" t="s">
        <v>11189</v>
      </c>
      <c r="I2383" t="s">
        <v>65</v>
      </c>
      <c r="J2383" s="3"/>
    </row>
    <row r="2384" spans="1:10">
      <c r="A2384" t="s">
        <v>11193</v>
      </c>
      <c r="B2384" t="s">
        <v>11194</v>
      </c>
      <c r="C2384" t="s">
        <v>11195</v>
      </c>
      <c r="D2384" t="s">
        <v>11196</v>
      </c>
      <c r="E2384" s="2">
        <f t="shared" si="39"/>
        <v>322</v>
      </c>
      <c r="F2384" t="s">
        <v>13</v>
      </c>
      <c r="G2384" t="s">
        <v>11193</v>
      </c>
      <c r="I2384" t="s">
        <v>11197</v>
      </c>
      <c r="J2384" s="3"/>
    </row>
    <row r="2385" spans="1:10">
      <c r="A2385" t="s">
        <v>11198</v>
      </c>
      <c r="B2385" t="s">
        <v>11199</v>
      </c>
      <c r="C2385" t="s">
        <v>11200</v>
      </c>
      <c r="D2385" t="s">
        <v>11201</v>
      </c>
      <c r="E2385" s="2">
        <f t="shared" si="39"/>
        <v>165</v>
      </c>
      <c r="F2385" t="s">
        <v>13</v>
      </c>
      <c r="G2385" t="s">
        <v>11198</v>
      </c>
      <c r="I2385" t="s">
        <v>5145</v>
      </c>
      <c r="J2385" s="3"/>
    </row>
    <row r="2386" spans="1:10">
      <c r="A2386" t="s">
        <v>11202</v>
      </c>
      <c r="B2386" t="s">
        <v>11203</v>
      </c>
      <c r="C2386" t="s">
        <v>11204</v>
      </c>
      <c r="D2386" t="s">
        <v>11205</v>
      </c>
      <c r="E2386" s="2">
        <f t="shared" si="39"/>
        <v>263</v>
      </c>
      <c r="F2386" t="s">
        <v>13</v>
      </c>
      <c r="G2386" t="s">
        <v>11202</v>
      </c>
      <c r="I2386" t="s">
        <v>65</v>
      </c>
      <c r="J2386" s="3"/>
    </row>
    <row r="2387" spans="1:10">
      <c r="A2387" t="s">
        <v>11206</v>
      </c>
      <c r="B2387" t="s">
        <v>11207</v>
      </c>
      <c r="C2387" t="s">
        <v>11208</v>
      </c>
      <c r="D2387" t="s">
        <v>11209</v>
      </c>
      <c r="E2387" s="2">
        <f t="shared" si="39"/>
        <v>150</v>
      </c>
      <c r="F2387" t="s">
        <v>13</v>
      </c>
      <c r="G2387" t="s">
        <v>11206</v>
      </c>
      <c r="I2387" t="s">
        <v>65</v>
      </c>
      <c r="J2387" s="3"/>
    </row>
    <row r="2388" spans="1:10">
      <c r="A2388" t="s">
        <v>11210</v>
      </c>
      <c r="B2388" t="s">
        <v>11211</v>
      </c>
      <c r="C2388" t="s">
        <v>11212</v>
      </c>
      <c r="D2388" t="s">
        <v>11213</v>
      </c>
      <c r="E2388" s="2">
        <f t="shared" si="39"/>
        <v>279</v>
      </c>
      <c r="F2388" t="s">
        <v>13</v>
      </c>
      <c r="G2388" t="s">
        <v>11210</v>
      </c>
      <c r="I2388" t="s">
        <v>65</v>
      </c>
      <c r="J2388" s="3"/>
    </row>
    <row r="2389" spans="1:10">
      <c r="A2389" t="s">
        <v>11214</v>
      </c>
      <c r="B2389" t="s">
        <v>11215</v>
      </c>
      <c r="C2389" t="s">
        <v>11216</v>
      </c>
      <c r="D2389" t="s">
        <v>11217</v>
      </c>
      <c r="E2389" s="2">
        <f t="shared" si="39"/>
        <v>368</v>
      </c>
      <c r="F2389" t="s">
        <v>13</v>
      </c>
      <c r="G2389" t="s">
        <v>11214</v>
      </c>
      <c r="I2389" t="s">
        <v>5453</v>
      </c>
      <c r="J2389" s="3"/>
    </row>
    <row r="2390" spans="1:10">
      <c r="A2390" t="s">
        <v>11218</v>
      </c>
      <c r="B2390" t="s">
        <v>11219</v>
      </c>
      <c r="C2390" t="s">
        <v>11220</v>
      </c>
      <c r="D2390" t="s">
        <v>11221</v>
      </c>
      <c r="E2390" s="2">
        <f t="shared" si="39"/>
        <v>515</v>
      </c>
      <c r="F2390" t="s">
        <v>13</v>
      </c>
      <c r="G2390" t="s">
        <v>11218</v>
      </c>
      <c r="I2390" t="s">
        <v>5453</v>
      </c>
      <c r="J2390" s="3"/>
    </row>
    <row r="2391" spans="1:10">
      <c r="A2391" t="s">
        <v>11222</v>
      </c>
      <c r="B2391" t="s">
        <v>11223</v>
      </c>
      <c r="C2391" t="s">
        <v>11224</v>
      </c>
      <c r="D2391" t="s">
        <v>11225</v>
      </c>
      <c r="E2391" s="2">
        <f t="shared" si="39"/>
        <v>181</v>
      </c>
      <c r="F2391" t="s">
        <v>13</v>
      </c>
      <c r="G2391" t="s">
        <v>11222</v>
      </c>
      <c r="I2391" t="s">
        <v>3893</v>
      </c>
      <c r="J2391" s="3"/>
    </row>
    <row r="2392" spans="1:10">
      <c r="A2392" t="s">
        <v>11226</v>
      </c>
      <c r="B2392" t="s">
        <v>11227</v>
      </c>
      <c r="C2392" t="s">
        <v>11228</v>
      </c>
      <c r="D2392" t="s">
        <v>11229</v>
      </c>
      <c r="E2392" s="2">
        <f t="shared" si="39"/>
        <v>446</v>
      </c>
      <c r="F2392" t="s">
        <v>20</v>
      </c>
      <c r="G2392" t="s">
        <v>11226</v>
      </c>
      <c r="I2392" t="s">
        <v>11230</v>
      </c>
      <c r="J2392" s="3"/>
    </row>
    <row r="2393" spans="1:10">
      <c r="A2393" t="s">
        <v>11231</v>
      </c>
      <c r="B2393" t="s">
        <v>11232</v>
      </c>
      <c r="C2393" t="s">
        <v>11233</v>
      </c>
      <c r="D2393" t="s">
        <v>11234</v>
      </c>
      <c r="E2393" s="2">
        <f t="shared" si="39"/>
        <v>322</v>
      </c>
      <c r="F2393" t="s">
        <v>20</v>
      </c>
      <c r="G2393" t="s">
        <v>11231</v>
      </c>
      <c r="I2393" t="s">
        <v>4276</v>
      </c>
      <c r="J2393" s="3"/>
    </row>
    <row r="2394" spans="1:10">
      <c r="A2394" t="s">
        <v>11235</v>
      </c>
      <c r="B2394" t="s">
        <v>11236</v>
      </c>
      <c r="C2394" t="s">
        <v>11237</v>
      </c>
      <c r="D2394" t="s">
        <v>11238</v>
      </c>
      <c r="E2394" s="2">
        <f t="shared" si="39"/>
        <v>357</v>
      </c>
      <c r="F2394" t="s">
        <v>20</v>
      </c>
      <c r="G2394" t="s">
        <v>11235</v>
      </c>
      <c r="I2394" t="s">
        <v>2303</v>
      </c>
      <c r="J2394" s="3"/>
    </row>
    <row r="2395" spans="1:10">
      <c r="A2395" t="s">
        <v>11239</v>
      </c>
      <c r="B2395" t="s">
        <v>11240</v>
      </c>
      <c r="C2395" t="s">
        <v>11241</v>
      </c>
      <c r="D2395" t="s">
        <v>11242</v>
      </c>
      <c r="E2395" s="2">
        <f t="shared" si="39"/>
        <v>102</v>
      </c>
      <c r="F2395" t="s">
        <v>20</v>
      </c>
      <c r="G2395" t="s">
        <v>11239</v>
      </c>
      <c r="I2395" t="s">
        <v>8021</v>
      </c>
      <c r="J2395" s="3"/>
    </row>
    <row r="2396" spans="1:10">
      <c r="A2396" t="s">
        <v>11243</v>
      </c>
      <c r="B2396" t="s">
        <v>11244</v>
      </c>
      <c r="C2396" t="s">
        <v>11245</v>
      </c>
      <c r="D2396" t="s">
        <v>11246</v>
      </c>
      <c r="E2396" s="2">
        <f t="shared" si="39"/>
        <v>338</v>
      </c>
      <c r="F2396" t="s">
        <v>20</v>
      </c>
      <c r="G2396" t="s">
        <v>11243</v>
      </c>
      <c r="I2396" t="s">
        <v>65</v>
      </c>
      <c r="J2396" s="3"/>
    </row>
    <row r="2397" spans="1:10">
      <c r="A2397" t="s">
        <v>11247</v>
      </c>
      <c r="B2397" t="s">
        <v>11248</v>
      </c>
      <c r="C2397" t="s">
        <v>11249</v>
      </c>
      <c r="D2397" t="s">
        <v>11250</v>
      </c>
      <c r="E2397" s="2">
        <f t="shared" si="39"/>
        <v>430</v>
      </c>
      <c r="F2397" t="s">
        <v>20</v>
      </c>
      <c r="G2397" t="s">
        <v>11247</v>
      </c>
      <c r="I2397" t="s">
        <v>3009</v>
      </c>
      <c r="J2397" s="3"/>
    </row>
    <row r="2398" spans="1:10">
      <c r="A2398" t="s">
        <v>11251</v>
      </c>
      <c r="B2398" t="s">
        <v>11252</v>
      </c>
      <c r="C2398" t="s">
        <v>11253</v>
      </c>
      <c r="D2398" t="s">
        <v>11254</v>
      </c>
      <c r="E2398" s="2">
        <f t="shared" si="39"/>
        <v>412</v>
      </c>
      <c r="F2398" t="s">
        <v>13</v>
      </c>
      <c r="G2398" t="s">
        <v>11251</v>
      </c>
      <c r="I2398" t="s">
        <v>3009</v>
      </c>
      <c r="J2398" s="3"/>
    </row>
    <row r="2399" spans="1:10">
      <c r="A2399" t="s">
        <v>11255</v>
      </c>
      <c r="B2399" t="s">
        <v>11256</v>
      </c>
      <c r="C2399" t="s">
        <v>11257</v>
      </c>
      <c r="D2399" t="s">
        <v>11258</v>
      </c>
      <c r="E2399" s="2">
        <f t="shared" si="39"/>
        <v>180</v>
      </c>
      <c r="F2399" t="s">
        <v>13</v>
      </c>
      <c r="G2399" t="s">
        <v>11255</v>
      </c>
      <c r="I2399" t="s">
        <v>5154</v>
      </c>
      <c r="J2399" s="3"/>
    </row>
    <row r="2400" spans="1:10">
      <c r="A2400" t="s">
        <v>11259</v>
      </c>
      <c r="B2400" t="s">
        <v>11260</v>
      </c>
      <c r="C2400" t="s">
        <v>11261</v>
      </c>
      <c r="D2400" t="s">
        <v>11262</v>
      </c>
      <c r="E2400" s="2">
        <f t="shared" si="39"/>
        <v>150</v>
      </c>
      <c r="F2400" t="s">
        <v>13</v>
      </c>
      <c r="G2400" t="s">
        <v>11259</v>
      </c>
      <c r="I2400" t="s">
        <v>11263</v>
      </c>
      <c r="J2400" s="3"/>
    </row>
    <row r="2401" spans="1:10">
      <c r="A2401" t="s">
        <v>11264</v>
      </c>
      <c r="B2401" t="s">
        <v>11265</v>
      </c>
      <c r="C2401" t="s">
        <v>11266</v>
      </c>
      <c r="D2401" t="s">
        <v>11267</v>
      </c>
      <c r="E2401" s="2">
        <f t="shared" si="39"/>
        <v>177</v>
      </c>
      <c r="F2401" t="s">
        <v>13</v>
      </c>
      <c r="G2401" t="s">
        <v>11264</v>
      </c>
      <c r="I2401" t="s">
        <v>11268</v>
      </c>
      <c r="J2401" s="3"/>
    </row>
    <row r="2402" spans="1:10">
      <c r="A2402" t="s">
        <v>11269</v>
      </c>
      <c r="B2402" t="s">
        <v>11270</v>
      </c>
      <c r="C2402" t="s">
        <v>11271</v>
      </c>
      <c r="D2402" t="s">
        <v>11272</v>
      </c>
      <c r="E2402" s="2">
        <f t="shared" si="39"/>
        <v>273</v>
      </c>
      <c r="F2402" t="s">
        <v>20</v>
      </c>
      <c r="G2402" t="s">
        <v>11269</v>
      </c>
      <c r="I2402" t="s">
        <v>65</v>
      </c>
      <c r="J2402" s="3"/>
    </row>
    <row r="2403" spans="1:10">
      <c r="A2403" t="s">
        <v>11273</v>
      </c>
      <c r="B2403" t="s">
        <v>11274</v>
      </c>
      <c r="C2403" t="s">
        <v>11275</v>
      </c>
      <c r="D2403" t="s">
        <v>11276</v>
      </c>
      <c r="E2403" s="2">
        <f t="shared" si="39"/>
        <v>445</v>
      </c>
      <c r="F2403" t="s">
        <v>20</v>
      </c>
      <c r="G2403" t="s">
        <v>11273</v>
      </c>
      <c r="I2403" t="s">
        <v>2303</v>
      </c>
      <c r="J2403" s="3"/>
    </row>
    <row r="2404" spans="1:10">
      <c r="A2404" t="s">
        <v>11277</v>
      </c>
      <c r="B2404" t="s">
        <v>11278</v>
      </c>
      <c r="C2404" t="s">
        <v>11279</v>
      </c>
      <c r="D2404" t="s">
        <v>11280</v>
      </c>
      <c r="E2404" s="2">
        <f t="shared" si="39"/>
        <v>139</v>
      </c>
      <c r="F2404" t="s">
        <v>20</v>
      </c>
      <c r="G2404" t="s">
        <v>11277</v>
      </c>
      <c r="I2404" t="s">
        <v>663</v>
      </c>
      <c r="J2404" s="3"/>
    </row>
    <row r="2405" spans="1:10">
      <c r="A2405" t="s">
        <v>11281</v>
      </c>
      <c r="B2405" t="s">
        <v>11282</v>
      </c>
      <c r="C2405" t="s">
        <v>11283</v>
      </c>
      <c r="D2405" t="s">
        <v>11284</v>
      </c>
      <c r="E2405" s="2">
        <f t="shared" si="39"/>
        <v>690</v>
      </c>
      <c r="F2405" t="s">
        <v>20</v>
      </c>
      <c r="G2405" t="s">
        <v>11281</v>
      </c>
      <c r="I2405" t="s">
        <v>4276</v>
      </c>
      <c r="J2405" s="3"/>
    </row>
    <row r="2406" spans="1:10">
      <c r="A2406" t="s">
        <v>11285</v>
      </c>
      <c r="B2406" t="s">
        <v>11286</v>
      </c>
      <c r="C2406" t="s">
        <v>11287</v>
      </c>
      <c r="D2406" t="s">
        <v>11288</v>
      </c>
      <c r="E2406" s="2">
        <f t="shared" si="39"/>
        <v>111</v>
      </c>
      <c r="F2406" t="s">
        <v>20</v>
      </c>
      <c r="G2406" t="s">
        <v>11285</v>
      </c>
      <c r="I2406" t="s">
        <v>663</v>
      </c>
      <c r="J2406" s="3"/>
    </row>
    <row r="2407" spans="1:10">
      <c r="A2407" t="s">
        <v>11289</v>
      </c>
      <c r="B2407" t="s">
        <v>11290</v>
      </c>
      <c r="C2407" t="s">
        <v>11291</v>
      </c>
      <c r="D2407" t="s">
        <v>11292</v>
      </c>
      <c r="E2407" s="2">
        <f t="shared" si="39"/>
        <v>147</v>
      </c>
      <c r="F2407" t="s">
        <v>20</v>
      </c>
      <c r="G2407" t="s">
        <v>11289</v>
      </c>
      <c r="I2407" t="s">
        <v>5145</v>
      </c>
      <c r="J2407" s="3"/>
    </row>
    <row r="2408" spans="1:10">
      <c r="A2408" t="s">
        <v>11293</v>
      </c>
      <c r="B2408" t="s">
        <v>11294</v>
      </c>
      <c r="C2408" t="s">
        <v>11295</v>
      </c>
      <c r="D2408" t="s">
        <v>11296</v>
      </c>
      <c r="E2408" s="2">
        <f t="shared" ref="E2408:E2471" si="40">((D2408-C2408)+1)/3-1</f>
        <v>144</v>
      </c>
      <c r="F2408" t="s">
        <v>20</v>
      </c>
      <c r="G2408" t="s">
        <v>11293</v>
      </c>
      <c r="I2408" t="s">
        <v>65</v>
      </c>
      <c r="J2408" s="3"/>
    </row>
    <row r="2409" spans="1:10">
      <c r="A2409" t="s">
        <v>11297</v>
      </c>
      <c r="B2409" t="s">
        <v>11298</v>
      </c>
      <c r="C2409" t="s">
        <v>11299</v>
      </c>
      <c r="D2409" t="s">
        <v>11300</v>
      </c>
      <c r="E2409" s="2">
        <f t="shared" si="40"/>
        <v>187</v>
      </c>
      <c r="F2409" t="s">
        <v>13</v>
      </c>
      <c r="G2409" t="s">
        <v>11297</v>
      </c>
      <c r="I2409" t="s">
        <v>1631</v>
      </c>
      <c r="J2409" s="3"/>
    </row>
    <row r="2410" spans="1:10">
      <c r="A2410" t="s">
        <v>11301</v>
      </c>
      <c r="B2410" t="s">
        <v>11302</v>
      </c>
      <c r="C2410" t="s">
        <v>11303</v>
      </c>
      <c r="D2410" t="s">
        <v>11304</v>
      </c>
      <c r="E2410" s="2">
        <f t="shared" si="40"/>
        <v>383</v>
      </c>
      <c r="F2410" t="s">
        <v>13</v>
      </c>
      <c r="G2410" t="s">
        <v>11301</v>
      </c>
      <c r="I2410" t="s">
        <v>1103</v>
      </c>
      <c r="J2410" s="3"/>
    </row>
    <row r="2411" spans="1:10">
      <c r="A2411" t="s">
        <v>11305</v>
      </c>
      <c r="B2411" t="s">
        <v>11306</v>
      </c>
      <c r="C2411" t="s">
        <v>11307</v>
      </c>
      <c r="D2411" t="s">
        <v>11308</v>
      </c>
      <c r="E2411" s="2">
        <f t="shared" si="40"/>
        <v>141</v>
      </c>
      <c r="F2411" t="s">
        <v>20</v>
      </c>
      <c r="G2411" t="s">
        <v>11305</v>
      </c>
      <c r="I2411" t="s">
        <v>9269</v>
      </c>
      <c r="J2411" s="3"/>
    </row>
    <row r="2412" spans="1:10">
      <c r="A2412" t="s">
        <v>11309</v>
      </c>
      <c r="B2412" t="s">
        <v>11310</v>
      </c>
      <c r="C2412" t="s">
        <v>11311</v>
      </c>
      <c r="D2412" t="s">
        <v>11312</v>
      </c>
      <c r="E2412" s="2">
        <f t="shared" si="40"/>
        <v>572</v>
      </c>
      <c r="F2412" t="s">
        <v>20</v>
      </c>
      <c r="G2412" t="s">
        <v>11309</v>
      </c>
      <c r="I2412" t="s">
        <v>11313</v>
      </c>
      <c r="J2412" s="3"/>
    </row>
    <row r="2413" spans="1:10">
      <c r="A2413" t="s">
        <v>11314</v>
      </c>
      <c r="B2413" t="s">
        <v>11315</v>
      </c>
      <c r="C2413" t="s">
        <v>11316</v>
      </c>
      <c r="D2413" t="s">
        <v>11317</v>
      </c>
      <c r="E2413" s="2">
        <f t="shared" si="40"/>
        <v>272</v>
      </c>
      <c r="F2413" t="s">
        <v>13</v>
      </c>
      <c r="G2413" t="s">
        <v>11314</v>
      </c>
      <c r="I2413" t="s">
        <v>11318</v>
      </c>
      <c r="J2413" s="3"/>
    </row>
    <row r="2414" spans="1:10">
      <c r="A2414" t="s">
        <v>11319</v>
      </c>
      <c r="B2414" t="s">
        <v>11320</v>
      </c>
      <c r="C2414" t="s">
        <v>11321</v>
      </c>
      <c r="D2414" t="s">
        <v>11322</v>
      </c>
      <c r="E2414" s="2">
        <f t="shared" si="40"/>
        <v>252</v>
      </c>
      <c r="F2414" t="s">
        <v>13</v>
      </c>
      <c r="G2414" t="s">
        <v>11319</v>
      </c>
      <c r="I2414" t="s">
        <v>5864</v>
      </c>
      <c r="J2414" s="3"/>
    </row>
    <row r="2415" spans="1:10">
      <c r="A2415" t="s">
        <v>11323</v>
      </c>
      <c r="B2415" t="s">
        <v>11324</v>
      </c>
      <c r="C2415" t="s">
        <v>11325</v>
      </c>
      <c r="D2415" t="s">
        <v>11326</v>
      </c>
      <c r="E2415" s="2">
        <f t="shared" si="40"/>
        <v>82</v>
      </c>
      <c r="F2415" t="s">
        <v>20</v>
      </c>
      <c r="G2415" t="s">
        <v>11323</v>
      </c>
      <c r="I2415" t="s">
        <v>11327</v>
      </c>
      <c r="J2415" s="3"/>
    </row>
    <row r="2416" spans="1:10">
      <c r="A2416" t="s">
        <v>11328</v>
      </c>
      <c r="B2416" t="s">
        <v>11329</v>
      </c>
      <c r="C2416" t="s">
        <v>11330</v>
      </c>
      <c r="D2416" t="s">
        <v>11331</v>
      </c>
      <c r="E2416" s="2">
        <f t="shared" si="40"/>
        <v>386</v>
      </c>
      <c r="F2416" t="s">
        <v>20</v>
      </c>
      <c r="G2416" t="s">
        <v>11328</v>
      </c>
      <c r="I2416" t="s">
        <v>9100</v>
      </c>
      <c r="J2416" s="3"/>
    </row>
    <row r="2417" spans="1:10">
      <c r="A2417" t="s">
        <v>11332</v>
      </c>
      <c r="B2417" t="s">
        <v>11333</v>
      </c>
      <c r="C2417" t="s">
        <v>11334</v>
      </c>
      <c r="D2417" t="s">
        <v>11335</v>
      </c>
      <c r="E2417" s="2">
        <f t="shared" si="40"/>
        <v>143</v>
      </c>
      <c r="F2417" t="s">
        <v>20</v>
      </c>
      <c r="G2417" t="s">
        <v>11332</v>
      </c>
      <c r="I2417" t="s">
        <v>11336</v>
      </c>
      <c r="J2417" s="3"/>
    </row>
    <row r="2418" spans="1:10">
      <c r="A2418" t="s">
        <v>11337</v>
      </c>
      <c r="B2418" t="s">
        <v>11338</v>
      </c>
      <c r="C2418" t="s">
        <v>11339</v>
      </c>
      <c r="D2418" t="s">
        <v>11340</v>
      </c>
      <c r="E2418" s="2">
        <f t="shared" si="40"/>
        <v>309</v>
      </c>
      <c r="F2418" t="s">
        <v>20</v>
      </c>
      <c r="G2418" t="s">
        <v>11337</v>
      </c>
      <c r="I2418" t="s">
        <v>9090</v>
      </c>
      <c r="J2418" s="3"/>
    </row>
    <row r="2419" spans="1:10">
      <c r="A2419" t="s">
        <v>11341</v>
      </c>
      <c r="B2419" t="s">
        <v>11342</v>
      </c>
      <c r="C2419" t="s">
        <v>11343</v>
      </c>
      <c r="D2419" t="s">
        <v>11344</v>
      </c>
      <c r="E2419" s="2">
        <f t="shared" si="40"/>
        <v>517</v>
      </c>
      <c r="F2419" t="s">
        <v>20</v>
      </c>
      <c r="G2419" t="s">
        <v>11341</v>
      </c>
      <c r="I2419" t="s">
        <v>6832</v>
      </c>
      <c r="J2419" s="3"/>
    </row>
    <row r="2420" spans="1:10">
      <c r="A2420" t="s">
        <v>11345</v>
      </c>
      <c r="B2420" t="s">
        <v>11346</v>
      </c>
      <c r="C2420" t="s">
        <v>11347</v>
      </c>
      <c r="D2420" t="s">
        <v>11348</v>
      </c>
      <c r="E2420" s="2">
        <f t="shared" si="40"/>
        <v>137</v>
      </c>
      <c r="F2420" t="s">
        <v>20</v>
      </c>
      <c r="G2420" t="s">
        <v>11349</v>
      </c>
      <c r="H2420" t="s">
        <v>11350</v>
      </c>
      <c r="I2420" t="s">
        <v>11351</v>
      </c>
      <c r="J2420" s="3"/>
    </row>
    <row r="2421" spans="1:10">
      <c r="A2421" t="s">
        <v>11352</v>
      </c>
      <c r="B2421" t="s">
        <v>11353</v>
      </c>
      <c r="C2421" t="s">
        <v>11354</v>
      </c>
      <c r="D2421" t="s">
        <v>11355</v>
      </c>
      <c r="E2421" s="2">
        <f t="shared" si="40"/>
        <v>340</v>
      </c>
      <c r="F2421" t="s">
        <v>20</v>
      </c>
      <c r="G2421" t="s">
        <v>11352</v>
      </c>
      <c r="I2421" t="s">
        <v>2449</v>
      </c>
      <c r="J2421" s="3"/>
    </row>
    <row r="2422" spans="1:10">
      <c r="A2422" t="s">
        <v>11356</v>
      </c>
      <c r="B2422" t="s">
        <v>11357</v>
      </c>
      <c r="C2422" t="s">
        <v>11358</v>
      </c>
      <c r="D2422" t="s">
        <v>11359</v>
      </c>
      <c r="E2422" s="2">
        <f t="shared" si="40"/>
        <v>178</v>
      </c>
      <c r="F2422" t="s">
        <v>13</v>
      </c>
      <c r="G2422" t="s">
        <v>11356</v>
      </c>
      <c r="I2422" t="s">
        <v>7425</v>
      </c>
      <c r="J2422" s="3"/>
    </row>
    <row r="2423" spans="1:10">
      <c r="A2423" t="s">
        <v>11360</v>
      </c>
      <c r="B2423" t="s">
        <v>11361</v>
      </c>
      <c r="C2423" t="s">
        <v>11362</v>
      </c>
      <c r="D2423" t="s">
        <v>11363</v>
      </c>
      <c r="E2423" s="2">
        <f t="shared" si="40"/>
        <v>108</v>
      </c>
      <c r="F2423" t="s">
        <v>13</v>
      </c>
      <c r="G2423" t="s">
        <v>11360</v>
      </c>
      <c r="I2423" t="s">
        <v>65</v>
      </c>
      <c r="J2423" s="3"/>
    </row>
    <row r="2424" spans="1:10">
      <c r="A2424" t="s">
        <v>11364</v>
      </c>
      <c r="B2424" t="s">
        <v>11365</v>
      </c>
      <c r="C2424" t="s">
        <v>11366</v>
      </c>
      <c r="D2424" t="s">
        <v>11367</v>
      </c>
      <c r="E2424" s="2">
        <f t="shared" si="40"/>
        <v>268</v>
      </c>
      <c r="F2424" t="s">
        <v>13</v>
      </c>
      <c r="G2424" t="s">
        <v>11364</v>
      </c>
      <c r="I2424" t="s">
        <v>11368</v>
      </c>
      <c r="J2424" s="3"/>
    </row>
    <row r="2425" spans="1:10">
      <c r="A2425" t="s">
        <v>11369</v>
      </c>
      <c r="B2425" t="s">
        <v>11370</v>
      </c>
      <c r="C2425" t="s">
        <v>11371</v>
      </c>
      <c r="D2425" t="s">
        <v>11372</v>
      </c>
      <c r="E2425" s="2">
        <f t="shared" si="40"/>
        <v>172</v>
      </c>
      <c r="F2425" t="s">
        <v>13</v>
      </c>
      <c r="G2425" t="s">
        <v>11369</v>
      </c>
      <c r="I2425" t="s">
        <v>11373</v>
      </c>
      <c r="J2425" s="3"/>
    </row>
    <row r="2426" spans="1:10">
      <c r="A2426" t="s">
        <v>11374</v>
      </c>
      <c r="B2426" t="s">
        <v>11375</v>
      </c>
      <c r="C2426" t="s">
        <v>11376</v>
      </c>
      <c r="D2426" t="s">
        <v>11377</v>
      </c>
      <c r="E2426" s="2">
        <f t="shared" si="40"/>
        <v>193</v>
      </c>
      <c r="F2426" t="s">
        <v>13</v>
      </c>
      <c r="G2426" t="s">
        <v>11374</v>
      </c>
      <c r="I2426" t="s">
        <v>11378</v>
      </c>
      <c r="J2426" s="3"/>
    </row>
    <row r="2427" spans="1:10">
      <c r="A2427" t="s">
        <v>11379</v>
      </c>
      <c r="B2427" t="s">
        <v>11380</v>
      </c>
      <c r="C2427" t="s">
        <v>11381</v>
      </c>
      <c r="D2427" t="s">
        <v>11382</v>
      </c>
      <c r="E2427" s="2">
        <f t="shared" si="40"/>
        <v>335</v>
      </c>
      <c r="F2427" t="s">
        <v>13</v>
      </c>
      <c r="G2427" t="s">
        <v>11379</v>
      </c>
      <c r="I2427" t="s">
        <v>11383</v>
      </c>
      <c r="J2427" s="3"/>
    </row>
    <row r="2428" spans="1:10">
      <c r="A2428" t="s">
        <v>11384</v>
      </c>
      <c r="B2428" t="s">
        <v>11385</v>
      </c>
      <c r="C2428" t="s">
        <v>11386</v>
      </c>
      <c r="D2428" t="s">
        <v>11387</v>
      </c>
      <c r="E2428" s="2">
        <f t="shared" si="40"/>
        <v>389</v>
      </c>
      <c r="F2428" t="s">
        <v>20</v>
      </c>
      <c r="G2428" t="s">
        <v>11384</v>
      </c>
      <c r="I2428" t="s">
        <v>11388</v>
      </c>
      <c r="J2428" s="3"/>
    </row>
    <row r="2429" spans="1:10">
      <c r="A2429" t="s">
        <v>11389</v>
      </c>
      <c r="B2429" t="s">
        <v>11390</v>
      </c>
      <c r="C2429" t="s">
        <v>11391</v>
      </c>
      <c r="D2429" t="s">
        <v>11392</v>
      </c>
      <c r="E2429" s="2">
        <f t="shared" si="40"/>
        <v>129</v>
      </c>
      <c r="F2429" t="s">
        <v>13</v>
      </c>
      <c r="G2429" t="s">
        <v>11389</v>
      </c>
      <c r="I2429" t="s">
        <v>11393</v>
      </c>
      <c r="J2429" s="3"/>
    </row>
    <row r="2430" spans="1:10">
      <c r="A2430" t="s">
        <v>11394</v>
      </c>
      <c r="B2430" t="s">
        <v>11395</v>
      </c>
      <c r="C2430" t="s">
        <v>11396</v>
      </c>
      <c r="D2430" t="s">
        <v>11397</v>
      </c>
      <c r="E2430" s="2">
        <f t="shared" si="40"/>
        <v>391</v>
      </c>
      <c r="F2430" t="s">
        <v>20</v>
      </c>
      <c r="G2430" t="s">
        <v>11394</v>
      </c>
      <c r="I2430" t="s">
        <v>2884</v>
      </c>
      <c r="J2430" s="3"/>
    </row>
    <row r="2431" spans="1:10">
      <c r="A2431" t="s">
        <v>11398</v>
      </c>
      <c r="B2431" t="s">
        <v>11399</v>
      </c>
      <c r="C2431" t="s">
        <v>11400</v>
      </c>
      <c r="D2431" t="s">
        <v>11401</v>
      </c>
      <c r="E2431" s="2">
        <f t="shared" si="40"/>
        <v>171</v>
      </c>
      <c r="F2431" t="s">
        <v>13</v>
      </c>
      <c r="G2431" t="s">
        <v>11398</v>
      </c>
      <c r="I2431" t="s">
        <v>579</v>
      </c>
      <c r="J2431" s="3"/>
    </row>
    <row r="2432" spans="1:10">
      <c r="A2432" t="s">
        <v>11402</v>
      </c>
      <c r="B2432" t="s">
        <v>11403</v>
      </c>
      <c r="C2432" t="s">
        <v>11404</v>
      </c>
      <c r="D2432" t="s">
        <v>11405</v>
      </c>
      <c r="E2432" s="2">
        <f t="shared" si="40"/>
        <v>120</v>
      </c>
      <c r="F2432" t="s">
        <v>20</v>
      </c>
      <c r="G2432" t="s">
        <v>11402</v>
      </c>
      <c r="I2432" t="s">
        <v>65</v>
      </c>
      <c r="J2432" s="3"/>
    </row>
    <row r="2433" spans="1:10">
      <c r="A2433" t="s">
        <v>11406</v>
      </c>
      <c r="B2433" t="s">
        <v>11407</v>
      </c>
      <c r="C2433" t="s">
        <v>11408</v>
      </c>
      <c r="D2433" t="s">
        <v>11409</v>
      </c>
      <c r="E2433" s="2">
        <f t="shared" si="40"/>
        <v>95</v>
      </c>
      <c r="F2433" t="s">
        <v>20</v>
      </c>
      <c r="G2433" t="s">
        <v>11406</v>
      </c>
      <c r="I2433" t="s">
        <v>65</v>
      </c>
      <c r="J2433" s="3"/>
    </row>
    <row r="2434" spans="1:10">
      <c r="A2434" t="s">
        <v>11410</v>
      </c>
      <c r="B2434" t="s">
        <v>11411</v>
      </c>
      <c r="C2434" t="s">
        <v>11412</v>
      </c>
      <c r="D2434" t="s">
        <v>11413</v>
      </c>
      <c r="E2434" s="2">
        <f t="shared" si="40"/>
        <v>911</v>
      </c>
      <c r="F2434" t="s">
        <v>13</v>
      </c>
      <c r="G2434" t="s">
        <v>11410</v>
      </c>
      <c r="I2434" t="s">
        <v>124</v>
      </c>
      <c r="J2434" s="3"/>
    </row>
    <row r="2435" spans="1:10">
      <c r="A2435" t="s">
        <v>11414</v>
      </c>
      <c r="B2435" t="s">
        <v>11415</v>
      </c>
      <c r="C2435" t="s">
        <v>11416</v>
      </c>
      <c r="D2435" t="s">
        <v>11417</v>
      </c>
      <c r="E2435" s="2">
        <f t="shared" si="40"/>
        <v>404</v>
      </c>
      <c r="F2435" t="s">
        <v>13</v>
      </c>
      <c r="G2435" t="s">
        <v>11414</v>
      </c>
      <c r="I2435" t="s">
        <v>11418</v>
      </c>
      <c r="J2435" s="3"/>
    </row>
    <row r="2436" spans="1:10">
      <c r="A2436" t="s">
        <v>11419</v>
      </c>
      <c r="B2436" t="s">
        <v>11420</v>
      </c>
      <c r="C2436" t="s">
        <v>11421</v>
      </c>
      <c r="D2436" t="s">
        <v>11422</v>
      </c>
      <c r="E2436" s="2">
        <f t="shared" si="40"/>
        <v>516</v>
      </c>
      <c r="F2436" t="s">
        <v>13</v>
      </c>
      <c r="G2436" t="s">
        <v>11419</v>
      </c>
      <c r="I2436" t="s">
        <v>65</v>
      </c>
      <c r="J2436" s="3"/>
    </row>
    <row r="2437" spans="1:10">
      <c r="A2437" t="s">
        <v>11423</v>
      </c>
      <c r="B2437" t="s">
        <v>11424</v>
      </c>
      <c r="C2437" t="s">
        <v>11425</v>
      </c>
      <c r="D2437" t="s">
        <v>11426</v>
      </c>
      <c r="E2437" s="2">
        <f t="shared" si="40"/>
        <v>194</v>
      </c>
      <c r="F2437" t="s">
        <v>13</v>
      </c>
      <c r="G2437" t="s">
        <v>11423</v>
      </c>
      <c r="I2437" t="s">
        <v>65</v>
      </c>
      <c r="J2437" s="3"/>
    </row>
    <row r="2438" spans="1:10">
      <c r="A2438" t="s">
        <v>11427</v>
      </c>
      <c r="B2438" t="s">
        <v>11428</v>
      </c>
      <c r="C2438" t="s">
        <v>11429</v>
      </c>
      <c r="D2438" t="s">
        <v>11430</v>
      </c>
      <c r="E2438" s="2">
        <f t="shared" si="40"/>
        <v>191</v>
      </c>
      <c r="F2438" t="s">
        <v>13</v>
      </c>
      <c r="G2438" t="s">
        <v>11427</v>
      </c>
      <c r="I2438" t="s">
        <v>11431</v>
      </c>
      <c r="J2438" s="3"/>
    </row>
    <row r="2439" spans="1:10">
      <c r="A2439" t="s">
        <v>11432</v>
      </c>
      <c r="B2439" t="s">
        <v>11433</v>
      </c>
      <c r="C2439" t="s">
        <v>11434</v>
      </c>
      <c r="D2439" t="s">
        <v>11435</v>
      </c>
      <c r="E2439" s="2">
        <f t="shared" si="40"/>
        <v>295</v>
      </c>
      <c r="F2439" t="s">
        <v>13</v>
      </c>
      <c r="G2439" t="s">
        <v>11432</v>
      </c>
      <c r="I2439" t="s">
        <v>949</v>
      </c>
      <c r="J2439" s="3"/>
    </row>
    <row r="2440" spans="1:10">
      <c r="A2440" t="s">
        <v>11436</v>
      </c>
      <c r="B2440" t="s">
        <v>11437</v>
      </c>
      <c r="C2440" t="s">
        <v>11438</v>
      </c>
      <c r="D2440" t="s">
        <v>11439</v>
      </c>
      <c r="E2440" s="2">
        <f t="shared" si="40"/>
        <v>223</v>
      </c>
      <c r="F2440" t="s">
        <v>13</v>
      </c>
      <c r="G2440" t="s">
        <v>11436</v>
      </c>
      <c r="I2440" t="s">
        <v>65</v>
      </c>
      <c r="J2440" s="3"/>
    </row>
    <row r="2441" spans="1:10">
      <c r="A2441" t="s">
        <v>11440</v>
      </c>
      <c r="B2441" t="s">
        <v>11441</v>
      </c>
      <c r="C2441" t="s">
        <v>11442</v>
      </c>
      <c r="D2441" t="s">
        <v>11443</v>
      </c>
      <c r="E2441" s="2">
        <f t="shared" si="40"/>
        <v>342</v>
      </c>
      <c r="F2441" t="s">
        <v>13</v>
      </c>
      <c r="G2441" t="s">
        <v>11440</v>
      </c>
      <c r="I2441" t="s">
        <v>11444</v>
      </c>
      <c r="J2441" s="3"/>
    </row>
    <row r="2442" spans="1:10">
      <c r="A2442" t="s">
        <v>11445</v>
      </c>
      <c r="B2442" t="s">
        <v>11446</v>
      </c>
      <c r="C2442" t="s">
        <v>11447</v>
      </c>
      <c r="D2442" t="s">
        <v>11448</v>
      </c>
      <c r="E2442" s="2">
        <f t="shared" si="40"/>
        <v>336</v>
      </c>
      <c r="F2442" t="s">
        <v>20</v>
      </c>
      <c r="G2442" t="s">
        <v>11445</v>
      </c>
      <c r="I2442" t="s">
        <v>11449</v>
      </c>
      <c r="J2442" s="3"/>
    </row>
    <row r="2443" spans="1:10">
      <c r="A2443" t="s">
        <v>11450</v>
      </c>
      <c r="B2443" t="s">
        <v>11451</v>
      </c>
      <c r="C2443" t="s">
        <v>11452</v>
      </c>
      <c r="D2443" t="s">
        <v>11453</v>
      </c>
      <c r="E2443" s="2">
        <f t="shared" si="40"/>
        <v>233</v>
      </c>
      <c r="F2443" t="s">
        <v>20</v>
      </c>
      <c r="G2443" t="s">
        <v>11450</v>
      </c>
      <c r="I2443" t="s">
        <v>65</v>
      </c>
      <c r="J2443" s="3"/>
    </row>
    <row r="2444" spans="1:10">
      <c r="A2444" t="s">
        <v>11454</v>
      </c>
      <c r="B2444" t="s">
        <v>11455</v>
      </c>
      <c r="C2444" t="s">
        <v>11456</v>
      </c>
      <c r="D2444" t="s">
        <v>11457</v>
      </c>
      <c r="E2444" s="2">
        <f t="shared" si="40"/>
        <v>169</v>
      </c>
      <c r="F2444" t="s">
        <v>13</v>
      </c>
      <c r="G2444" t="s">
        <v>11454</v>
      </c>
      <c r="I2444" t="s">
        <v>11458</v>
      </c>
      <c r="J2444" s="3"/>
    </row>
    <row r="2445" spans="1:10">
      <c r="A2445" t="s">
        <v>11459</v>
      </c>
      <c r="B2445" t="s">
        <v>11460</v>
      </c>
      <c r="C2445" t="s">
        <v>11461</v>
      </c>
      <c r="D2445" t="s">
        <v>11462</v>
      </c>
      <c r="E2445" s="2">
        <f t="shared" si="40"/>
        <v>459</v>
      </c>
      <c r="F2445" t="s">
        <v>20</v>
      </c>
      <c r="G2445" t="s">
        <v>11459</v>
      </c>
      <c r="I2445" t="s">
        <v>11463</v>
      </c>
      <c r="J2445" s="3"/>
    </row>
    <row r="2446" spans="1:10">
      <c r="A2446" t="s">
        <v>11464</v>
      </c>
      <c r="B2446" t="s">
        <v>11465</v>
      </c>
      <c r="C2446" t="s">
        <v>11466</v>
      </c>
      <c r="D2446" t="s">
        <v>11467</v>
      </c>
      <c r="E2446" s="2">
        <f t="shared" si="40"/>
        <v>204</v>
      </c>
      <c r="F2446" t="s">
        <v>20</v>
      </c>
      <c r="G2446" t="s">
        <v>11464</v>
      </c>
      <c r="I2446" t="s">
        <v>65</v>
      </c>
      <c r="J2446" s="3"/>
    </row>
    <row r="2447" spans="1:10">
      <c r="A2447" t="s">
        <v>11468</v>
      </c>
      <c r="B2447" t="s">
        <v>11469</v>
      </c>
      <c r="C2447" t="s">
        <v>11470</v>
      </c>
      <c r="D2447" t="s">
        <v>11471</v>
      </c>
      <c r="E2447" s="2">
        <f t="shared" si="40"/>
        <v>251</v>
      </c>
      <c r="F2447" t="s">
        <v>13</v>
      </c>
      <c r="G2447" t="s">
        <v>11468</v>
      </c>
      <c r="I2447" t="s">
        <v>65</v>
      </c>
      <c r="J2447" s="3"/>
    </row>
    <row r="2448" spans="1:10">
      <c r="A2448" t="s">
        <v>11472</v>
      </c>
      <c r="C2448" t="s">
        <v>11473</v>
      </c>
      <c r="D2448" t="s">
        <v>11474</v>
      </c>
      <c r="E2448" s="2">
        <f t="shared" si="40"/>
        <v>40</v>
      </c>
      <c r="F2448" t="s">
        <v>20</v>
      </c>
      <c r="G2448" t="s">
        <v>11472</v>
      </c>
      <c r="I2448" t="s">
        <v>930</v>
      </c>
      <c r="J2448" s="3"/>
    </row>
    <row r="2449" spans="1:12">
      <c r="A2449" t="s">
        <v>11475</v>
      </c>
      <c r="B2449" t="s">
        <v>11476</v>
      </c>
      <c r="C2449" t="s">
        <v>11477</v>
      </c>
      <c r="D2449" t="s">
        <v>11478</v>
      </c>
      <c r="E2449" s="2">
        <f t="shared" si="40"/>
        <v>568</v>
      </c>
      <c r="F2449" t="s">
        <v>20</v>
      </c>
      <c r="G2449" t="s">
        <v>11475</v>
      </c>
      <c r="I2449" t="s">
        <v>1210</v>
      </c>
      <c r="J2449" s="3"/>
    </row>
    <row r="2450" spans="1:12">
      <c r="A2450" t="s">
        <v>11479</v>
      </c>
      <c r="B2450" t="s">
        <v>11480</v>
      </c>
      <c r="C2450" t="s">
        <v>11481</v>
      </c>
      <c r="D2450" t="s">
        <v>11482</v>
      </c>
      <c r="E2450" s="2">
        <f t="shared" si="40"/>
        <v>356</v>
      </c>
      <c r="F2450" t="s">
        <v>20</v>
      </c>
      <c r="G2450" t="s">
        <v>11479</v>
      </c>
      <c r="I2450" t="s">
        <v>1210</v>
      </c>
      <c r="J2450" s="3"/>
    </row>
    <row r="2451" spans="1:12">
      <c r="A2451" t="s">
        <v>11483</v>
      </c>
      <c r="B2451" t="s">
        <v>11484</v>
      </c>
      <c r="C2451" t="s">
        <v>11485</v>
      </c>
      <c r="D2451" t="s">
        <v>11486</v>
      </c>
      <c r="E2451" s="2">
        <f t="shared" si="40"/>
        <v>379</v>
      </c>
      <c r="F2451" t="s">
        <v>20</v>
      </c>
      <c r="G2451" t="s">
        <v>11483</v>
      </c>
      <c r="I2451" t="s">
        <v>1210</v>
      </c>
      <c r="J2451" s="3"/>
    </row>
    <row r="2452" spans="1:12">
      <c r="A2452" t="s">
        <v>11487</v>
      </c>
      <c r="B2452" t="s">
        <v>11488</v>
      </c>
      <c r="C2452" t="s">
        <v>11489</v>
      </c>
      <c r="D2452" t="s">
        <v>11490</v>
      </c>
      <c r="E2452" s="2">
        <f t="shared" si="40"/>
        <v>335</v>
      </c>
      <c r="F2452" t="s">
        <v>20</v>
      </c>
      <c r="G2452" t="s">
        <v>11487</v>
      </c>
      <c r="I2452" t="s">
        <v>5782</v>
      </c>
      <c r="J2452" s="3"/>
    </row>
    <row r="2453" spans="1:12">
      <c r="A2453" t="s">
        <v>11491</v>
      </c>
      <c r="B2453" t="s">
        <v>11492</v>
      </c>
      <c r="C2453" t="s">
        <v>11493</v>
      </c>
      <c r="D2453" t="s">
        <v>11494</v>
      </c>
      <c r="E2453" s="2">
        <f t="shared" si="40"/>
        <v>362</v>
      </c>
      <c r="F2453" t="s">
        <v>20</v>
      </c>
      <c r="G2453" t="s">
        <v>11491</v>
      </c>
      <c r="I2453" t="s">
        <v>2082</v>
      </c>
      <c r="J2453" s="3"/>
    </row>
    <row r="2454" spans="1:12">
      <c r="A2454" t="s">
        <v>11495</v>
      </c>
      <c r="B2454" t="s">
        <v>11496</v>
      </c>
      <c r="C2454" t="s">
        <v>11497</v>
      </c>
      <c r="D2454" t="s">
        <v>11498</v>
      </c>
      <c r="E2454" s="2">
        <f t="shared" si="40"/>
        <v>189</v>
      </c>
      <c r="F2454" t="s">
        <v>13</v>
      </c>
      <c r="G2454" t="s">
        <v>11495</v>
      </c>
      <c r="I2454" t="s">
        <v>11499</v>
      </c>
      <c r="J2454" s="3"/>
    </row>
    <row r="2455" spans="1:12">
      <c r="A2455" t="s">
        <v>11500</v>
      </c>
      <c r="B2455" t="s">
        <v>11501</v>
      </c>
      <c r="C2455" t="s">
        <v>11502</v>
      </c>
      <c r="D2455" t="s">
        <v>11503</v>
      </c>
      <c r="E2455" s="2">
        <f t="shared" si="40"/>
        <v>150</v>
      </c>
      <c r="F2455" t="s">
        <v>13</v>
      </c>
      <c r="G2455" t="s">
        <v>11504</v>
      </c>
      <c r="I2455" t="s">
        <v>11505</v>
      </c>
      <c r="J2455" s="3"/>
    </row>
    <row r="2456" spans="1:12">
      <c r="A2456" t="s">
        <v>11506</v>
      </c>
      <c r="B2456" t="s">
        <v>11507</v>
      </c>
      <c r="C2456" t="s">
        <v>11508</v>
      </c>
      <c r="D2456" t="s">
        <v>11509</v>
      </c>
      <c r="E2456" s="2">
        <f t="shared" si="40"/>
        <v>917</v>
      </c>
      <c r="F2456" t="s">
        <v>13</v>
      </c>
      <c r="G2456" t="s">
        <v>11510</v>
      </c>
      <c r="H2456" t="s">
        <v>11511</v>
      </c>
      <c r="I2456" t="s">
        <v>11512</v>
      </c>
      <c r="J2456" s="3"/>
    </row>
    <row r="2457" spans="1:12">
      <c r="A2457" t="s">
        <v>11513</v>
      </c>
      <c r="B2457" t="s">
        <v>11514</v>
      </c>
      <c r="C2457" t="s">
        <v>11515</v>
      </c>
      <c r="D2457" t="s">
        <v>11516</v>
      </c>
      <c r="E2457" s="2">
        <f t="shared" si="40"/>
        <v>281</v>
      </c>
      <c r="F2457" t="s">
        <v>20</v>
      </c>
      <c r="G2457" t="s">
        <v>11513</v>
      </c>
      <c r="I2457" t="s">
        <v>11517</v>
      </c>
      <c r="J2457" s="3"/>
    </row>
    <row r="2458" spans="1:12">
      <c r="A2458" t="s">
        <v>11518</v>
      </c>
      <c r="B2458" t="s">
        <v>11519</v>
      </c>
      <c r="C2458" t="s">
        <v>11520</v>
      </c>
      <c r="D2458" t="s">
        <v>11521</v>
      </c>
      <c r="E2458" s="2">
        <f t="shared" si="40"/>
        <v>476</v>
      </c>
      <c r="F2458" t="s">
        <v>20</v>
      </c>
      <c r="G2458" t="s">
        <v>11518</v>
      </c>
      <c r="I2458" t="s">
        <v>8371</v>
      </c>
      <c r="J2458" s="3"/>
      <c r="L2458" t="s">
        <v>5388</v>
      </c>
    </row>
    <row r="2459" spans="1:12">
      <c r="A2459" t="s">
        <v>11522</v>
      </c>
      <c r="B2459" t="s">
        <v>11523</v>
      </c>
      <c r="C2459" t="s">
        <v>11524</v>
      </c>
      <c r="D2459" t="s">
        <v>11525</v>
      </c>
      <c r="E2459" s="2">
        <f t="shared" si="40"/>
        <v>443</v>
      </c>
      <c r="F2459" t="s">
        <v>20</v>
      </c>
      <c r="G2459" t="s">
        <v>11522</v>
      </c>
      <c r="I2459" t="s">
        <v>11526</v>
      </c>
      <c r="J2459" s="3"/>
    </row>
    <row r="2460" spans="1:12">
      <c r="A2460" t="s">
        <v>11527</v>
      </c>
      <c r="B2460" t="s">
        <v>11528</v>
      </c>
      <c r="C2460" t="s">
        <v>11529</v>
      </c>
      <c r="D2460" t="s">
        <v>11530</v>
      </c>
      <c r="E2460" s="2">
        <f t="shared" si="40"/>
        <v>188</v>
      </c>
      <c r="F2460" t="s">
        <v>20</v>
      </c>
      <c r="G2460" t="s">
        <v>11531</v>
      </c>
      <c r="H2460" t="s">
        <v>11532</v>
      </c>
      <c r="I2460" t="s">
        <v>11533</v>
      </c>
      <c r="J2460" s="3"/>
    </row>
    <row r="2461" spans="1:12">
      <c r="A2461" t="s">
        <v>11534</v>
      </c>
      <c r="B2461" t="s">
        <v>11535</v>
      </c>
      <c r="C2461" t="s">
        <v>11536</v>
      </c>
      <c r="D2461" t="s">
        <v>11537</v>
      </c>
      <c r="E2461" s="2">
        <f t="shared" si="40"/>
        <v>107</v>
      </c>
      <c r="F2461" t="s">
        <v>13</v>
      </c>
      <c r="G2461" t="s">
        <v>11534</v>
      </c>
      <c r="I2461" t="s">
        <v>65</v>
      </c>
      <c r="J2461" s="3"/>
    </row>
    <row r="2462" spans="1:12">
      <c r="A2462" t="s">
        <v>11538</v>
      </c>
      <c r="B2462" t="s">
        <v>11539</v>
      </c>
      <c r="C2462" t="s">
        <v>11540</v>
      </c>
      <c r="D2462" t="s">
        <v>11541</v>
      </c>
      <c r="E2462" s="2">
        <f t="shared" si="40"/>
        <v>82</v>
      </c>
      <c r="F2462" t="s">
        <v>13</v>
      </c>
      <c r="G2462" t="s">
        <v>11538</v>
      </c>
      <c r="I2462" t="s">
        <v>65</v>
      </c>
      <c r="J2462" s="3"/>
    </row>
    <row r="2463" spans="1:12">
      <c r="A2463" t="s">
        <v>11542</v>
      </c>
      <c r="B2463" t="s">
        <v>11543</v>
      </c>
      <c r="C2463" t="s">
        <v>11544</v>
      </c>
      <c r="D2463" t="s">
        <v>11545</v>
      </c>
      <c r="E2463" s="2">
        <f t="shared" si="40"/>
        <v>209</v>
      </c>
      <c r="F2463" t="s">
        <v>20</v>
      </c>
      <c r="G2463" t="s">
        <v>11542</v>
      </c>
      <c r="I2463" t="s">
        <v>7425</v>
      </c>
      <c r="J2463" s="3"/>
    </row>
    <row r="2464" spans="1:12">
      <c r="A2464" t="s">
        <v>11546</v>
      </c>
      <c r="B2464" t="s">
        <v>11547</v>
      </c>
      <c r="C2464" t="s">
        <v>11548</v>
      </c>
      <c r="D2464" t="s">
        <v>11549</v>
      </c>
      <c r="E2464" s="2">
        <f t="shared" si="40"/>
        <v>450</v>
      </c>
      <c r="F2464" t="s">
        <v>20</v>
      </c>
      <c r="G2464" t="s">
        <v>11546</v>
      </c>
      <c r="H2464" t="s">
        <v>11550</v>
      </c>
      <c r="I2464" t="s">
        <v>11551</v>
      </c>
      <c r="J2464" s="3"/>
    </row>
    <row r="2465" spans="1:10">
      <c r="A2465" t="s">
        <v>11552</v>
      </c>
      <c r="B2465" t="s">
        <v>11553</v>
      </c>
      <c r="C2465" t="s">
        <v>11554</v>
      </c>
      <c r="D2465" t="s">
        <v>11555</v>
      </c>
      <c r="E2465" s="2">
        <f t="shared" si="40"/>
        <v>358</v>
      </c>
      <c r="F2465" t="s">
        <v>20</v>
      </c>
      <c r="G2465" t="s">
        <v>11556</v>
      </c>
      <c r="H2465" t="s">
        <v>11557</v>
      </c>
      <c r="I2465" t="s">
        <v>11558</v>
      </c>
      <c r="J2465" s="3"/>
    </row>
    <row r="2466" spans="1:10">
      <c r="A2466" t="s">
        <v>11559</v>
      </c>
      <c r="B2466" t="s">
        <v>11560</v>
      </c>
      <c r="C2466" t="s">
        <v>11561</v>
      </c>
      <c r="D2466" t="s">
        <v>11562</v>
      </c>
      <c r="E2466" s="2">
        <f t="shared" si="40"/>
        <v>193</v>
      </c>
      <c r="F2466" t="s">
        <v>20</v>
      </c>
      <c r="G2466" t="s">
        <v>11559</v>
      </c>
      <c r="I2466" t="s">
        <v>11563</v>
      </c>
      <c r="J2466" s="3"/>
    </row>
    <row r="2467" spans="1:10">
      <c r="A2467" t="s">
        <v>11564</v>
      </c>
      <c r="B2467" t="s">
        <v>11565</v>
      </c>
      <c r="C2467" t="s">
        <v>11566</v>
      </c>
      <c r="D2467" t="s">
        <v>11567</v>
      </c>
      <c r="E2467" s="2">
        <f t="shared" si="40"/>
        <v>306</v>
      </c>
      <c r="F2467" t="s">
        <v>20</v>
      </c>
      <c r="G2467" t="s">
        <v>11564</v>
      </c>
      <c r="I2467" t="s">
        <v>11568</v>
      </c>
      <c r="J2467" s="3"/>
    </row>
    <row r="2468" spans="1:10">
      <c r="A2468" t="s">
        <v>11569</v>
      </c>
      <c r="B2468" t="s">
        <v>11570</v>
      </c>
      <c r="C2468" t="s">
        <v>11571</v>
      </c>
      <c r="D2468" t="s">
        <v>11572</v>
      </c>
      <c r="E2468" s="2">
        <f t="shared" si="40"/>
        <v>316</v>
      </c>
      <c r="F2468" t="s">
        <v>20</v>
      </c>
      <c r="G2468" t="s">
        <v>11569</v>
      </c>
      <c r="I2468" t="s">
        <v>873</v>
      </c>
      <c r="J2468" s="3"/>
    </row>
    <row r="2469" spans="1:10">
      <c r="A2469" t="s">
        <v>11573</v>
      </c>
      <c r="B2469" t="s">
        <v>11574</v>
      </c>
      <c r="C2469" t="s">
        <v>11575</v>
      </c>
      <c r="D2469" t="s">
        <v>11576</v>
      </c>
      <c r="E2469" s="2">
        <f t="shared" si="40"/>
        <v>246</v>
      </c>
      <c r="F2469" t="s">
        <v>20</v>
      </c>
      <c r="G2469" t="s">
        <v>11573</v>
      </c>
      <c r="I2469" t="s">
        <v>11577</v>
      </c>
      <c r="J2469" s="3"/>
    </row>
    <row r="2470" spans="1:10">
      <c r="A2470" t="s">
        <v>11578</v>
      </c>
      <c r="B2470" t="s">
        <v>11579</v>
      </c>
      <c r="C2470" t="s">
        <v>11580</v>
      </c>
      <c r="D2470" t="s">
        <v>11581</v>
      </c>
      <c r="E2470" s="2">
        <f t="shared" si="40"/>
        <v>245</v>
      </c>
      <c r="F2470" t="s">
        <v>20</v>
      </c>
      <c r="G2470" t="s">
        <v>11582</v>
      </c>
      <c r="H2470" t="s">
        <v>11583</v>
      </c>
      <c r="I2470" t="s">
        <v>11584</v>
      </c>
      <c r="J2470" s="3"/>
    </row>
    <row r="2471" spans="1:10">
      <c r="A2471" t="s">
        <v>11585</v>
      </c>
      <c r="B2471" t="s">
        <v>11586</v>
      </c>
      <c r="C2471" t="s">
        <v>11587</v>
      </c>
      <c r="D2471" t="s">
        <v>11588</v>
      </c>
      <c r="E2471" s="2">
        <f t="shared" si="40"/>
        <v>314</v>
      </c>
      <c r="F2471" t="s">
        <v>20</v>
      </c>
      <c r="G2471" t="s">
        <v>11585</v>
      </c>
      <c r="H2471" t="s">
        <v>11589</v>
      </c>
      <c r="I2471" t="s">
        <v>11590</v>
      </c>
      <c r="J2471" s="3"/>
    </row>
    <row r="2472" spans="1:10">
      <c r="A2472" t="s">
        <v>11591</v>
      </c>
      <c r="B2472" t="s">
        <v>11592</v>
      </c>
      <c r="C2472" t="s">
        <v>11593</v>
      </c>
      <c r="D2472" t="s">
        <v>11594</v>
      </c>
      <c r="E2472" s="2">
        <f t="shared" ref="E2472:E2535" si="41">((D2472-C2472)+1)/3-1</f>
        <v>334</v>
      </c>
      <c r="F2472" t="s">
        <v>20</v>
      </c>
      <c r="G2472" t="s">
        <v>11591</v>
      </c>
      <c r="I2472" t="s">
        <v>11595</v>
      </c>
      <c r="J2472" s="3"/>
    </row>
    <row r="2473" spans="1:10">
      <c r="A2473" t="s">
        <v>11596</v>
      </c>
      <c r="B2473" t="s">
        <v>11597</v>
      </c>
      <c r="C2473" t="s">
        <v>11598</v>
      </c>
      <c r="D2473" t="s">
        <v>11599</v>
      </c>
      <c r="E2473" s="2">
        <f t="shared" si="41"/>
        <v>224</v>
      </c>
      <c r="F2473" t="s">
        <v>13</v>
      </c>
      <c r="G2473" t="s">
        <v>11596</v>
      </c>
      <c r="I2473" t="s">
        <v>11600</v>
      </c>
      <c r="J2473" s="3"/>
    </row>
    <row r="2474" spans="1:10">
      <c r="A2474" t="s">
        <v>11601</v>
      </c>
      <c r="B2474" t="s">
        <v>11602</v>
      </c>
      <c r="C2474" t="s">
        <v>11603</v>
      </c>
      <c r="D2474" t="s">
        <v>11604</v>
      </c>
      <c r="E2474" s="2">
        <f t="shared" si="41"/>
        <v>257</v>
      </c>
      <c r="F2474" t="s">
        <v>13</v>
      </c>
      <c r="G2474" t="s">
        <v>11605</v>
      </c>
      <c r="H2474" t="s">
        <v>11606</v>
      </c>
      <c r="I2474" t="s">
        <v>11607</v>
      </c>
      <c r="J2474" s="3"/>
    </row>
    <row r="2475" spans="1:10">
      <c r="A2475" t="s">
        <v>11608</v>
      </c>
      <c r="B2475" t="s">
        <v>11609</v>
      </c>
      <c r="C2475" t="s">
        <v>11610</v>
      </c>
      <c r="D2475" t="s">
        <v>11611</v>
      </c>
      <c r="E2475" s="2">
        <f t="shared" si="41"/>
        <v>255</v>
      </c>
      <c r="F2475" t="s">
        <v>20</v>
      </c>
      <c r="G2475" t="s">
        <v>11608</v>
      </c>
      <c r="I2475" t="s">
        <v>11612</v>
      </c>
      <c r="J2475" s="3"/>
    </row>
    <row r="2476" spans="1:10">
      <c r="A2476" t="s">
        <v>11613</v>
      </c>
      <c r="B2476" t="s">
        <v>11614</v>
      </c>
      <c r="C2476" t="s">
        <v>11615</v>
      </c>
      <c r="D2476" t="s">
        <v>11616</v>
      </c>
      <c r="E2476" s="2">
        <f t="shared" si="41"/>
        <v>422</v>
      </c>
      <c r="F2476" t="s">
        <v>20</v>
      </c>
      <c r="G2476" t="s">
        <v>11613</v>
      </c>
      <c r="I2476" t="s">
        <v>11617</v>
      </c>
      <c r="J2476" s="3"/>
    </row>
    <row r="2477" spans="1:10">
      <c r="A2477" t="s">
        <v>11618</v>
      </c>
      <c r="B2477" t="s">
        <v>11619</v>
      </c>
      <c r="C2477" t="s">
        <v>11620</v>
      </c>
      <c r="D2477" t="s">
        <v>11621</v>
      </c>
      <c r="E2477" s="2">
        <f t="shared" si="41"/>
        <v>446</v>
      </c>
      <c r="F2477" t="s">
        <v>13</v>
      </c>
      <c r="G2477" t="s">
        <v>11618</v>
      </c>
      <c r="I2477" t="s">
        <v>579</v>
      </c>
      <c r="J2477" s="3"/>
    </row>
    <row r="2478" spans="1:10">
      <c r="A2478" t="s">
        <v>11622</v>
      </c>
      <c r="B2478" t="s">
        <v>11623</v>
      </c>
      <c r="C2478" t="s">
        <v>11624</v>
      </c>
      <c r="D2478" t="s">
        <v>11625</v>
      </c>
      <c r="E2478" s="2">
        <f t="shared" si="41"/>
        <v>1093</v>
      </c>
      <c r="F2478" t="s">
        <v>13</v>
      </c>
      <c r="G2478" t="s">
        <v>11622</v>
      </c>
      <c r="I2478" t="s">
        <v>847</v>
      </c>
      <c r="J2478" s="3"/>
    </row>
    <row r="2479" spans="1:10">
      <c r="A2479" t="s">
        <v>11626</v>
      </c>
      <c r="B2479" t="s">
        <v>11627</v>
      </c>
      <c r="C2479" t="s">
        <v>11628</v>
      </c>
      <c r="D2479" t="s">
        <v>11629</v>
      </c>
      <c r="E2479" s="2">
        <f t="shared" si="41"/>
        <v>480</v>
      </c>
      <c r="F2479" t="s">
        <v>13</v>
      </c>
      <c r="G2479" t="s">
        <v>11626</v>
      </c>
      <c r="I2479" t="s">
        <v>207</v>
      </c>
      <c r="J2479" s="3"/>
    </row>
    <row r="2480" spans="1:10">
      <c r="A2480" t="s">
        <v>11630</v>
      </c>
      <c r="B2480" t="s">
        <v>11631</v>
      </c>
      <c r="C2480" t="s">
        <v>11632</v>
      </c>
      <c r="D2480" t="s">
        <v>11633</v>
      </c>
      <c r="E2480" s="2">
        <f t="shared" si="41"/>
        <v>192</v>
      </c>
      <c r="F2480" t="s">
        <v>20</v>
      </c>
      <c r="G2480" t="s">
        <v>11630</v>
      </c>
      <c r="H2480" t="s">
        <v>1016</v>
      </c>
      <c r="I2480" t="s">
        <v>1017</v>
      </c>
      <c r="J2480" s="3"/>
    </row>
    <row r="2481" spans="1:10">
      <c r="A2481" t="s">
        <v>11634</v>
      </c>
      <c r="B2481" t="s">
        <v>11635</v>
      </c>
      <c r="C2481" t="s">
        <v>11636</v>
      </c>
      <c r="D2481" t="s">
        <v>11637</v>
      </c>
      <c r="E2481" s="2">
        <f t="shared" si="41"/>
        <v>124</v>
      </c>
      <c r="F2481" t="s">
        <v>13</v>
      </c>
      <c r="G2481" t="s">
        <v>11634</v>
      </c>
      <c r="I2481" t="s">
        <v>65</v>
      </c>
      <c r="J2481" s="3"/>
    </row>
    <row r="2482" spans="1:10">
      <c r="A2482" t="s">
        <v>11638</v>
      </c>
      <c r="B2482" t="s">
        <v>11639</v>
      </c>
      <c r="C2482" t="s">
        <v>11640</v>
      </c>
      <c r="D2482" t="s">
        <v>11641</v>
      </c>
      <c r="E2482" s="2">
        <f t="shared" si="41"/>
        <v>600</v>
      </c>
      <c r="F2482" t="s">
        <v>13</v>
      </c>
      <c r="G2482" t="s">
        <v>11642</v>
      </c>
      <c r="H2482" t="s">
        <v>11643</v>
      </c>
      <c r="I2482" t="s">
        <v>11644</v>
      </c>
      <c r="J2482" s="3"/>
    </row>
    <row r="2483" spans="1:10">
      <c r="A2483" t="s">
        <v>11645</v>
      </c>
      <c r="B2483" t="s">
        <v>11646</v>
      </c>
      <c r="C2483" t="s">
        <v>11647</v>
      </c>
      <c r="D2483" t="s">
        <v>11648</v>
      </c>
      <c r="E2483" s="2">
        <f t="shared" si="41"/>
        <v>565</v>
      </c>
      <c r="F2483" t="s">
        <v>13</v>
      </c>
      <c r="G2483" t="s">
        <v>11649</v>
      </c>
      <c r="H2483" t="s">
        <v>11650</v>
      </c>
      <c r="I2483" t="s">
        <v>11651</v>
      </c>
      <c r="J2483" s="3"/>
    </row>
    <row r="2484" spans="1:10">
      <c r="A2484" t="s">
        <v>11652</v>
      </c>
      <c r="B2484" t="s">
        <v>11653</v>
      </c>
      <c r="C2484" t="s">
        <v>11654</v>
      </c>
      <c r="D2484" t="s">
        <v>11655</v>
      </c>
      <c r="E2484" s="2">
        <f t="shared" si="41"/>
        <v>184</v>
      </c>
      <c r="F2484" t="s">
        <v>13</v>
      </c>
      <c r="G2484" t="s">
        <v>11656</v>
      </c>
      <c r="H2484" t="s">
        <v>11650</v>
      </c>
      <c r="I2484" t="s">
        <v>11657</v>
      </c>
      <c r="J2484" s="3"/>
    </row>
    <row r="2485" spans="1:10">
      <c r="A2485" t="s">
        <v>11658</v>
      </c>
      <c r="B2485" t="s">
        <v>11659</v>
      </c>
      <c r="C2485" t="s">
        <v>11660</v>
      </c>
      <c r="D2485" t="s">
        <v>11661</v>
      </c>
      <c r="E2485" s="2">
        <f t="shared" si="41"/>
        <v>247</v>
      </c>
      <c r="F2485" t="s">
        <v>13</v>
      </c>
      <c r="G2485" t="s">
        <v>11658</v>
      </c>
      <c r="I2485" t="s">
        <v>11662</v>
      </c>
      <c r="J2485" s="3"/>
    </row>
    <row r="2486" spans="1:10">
      <c r="A2486" t="s">
        <v>11663</v>
      </c>
      <c r="B2486" t="s">
        <v>11664</v>
      </c>
      <c r="C2486" t="s">
        <v>11665</v>
      </c>
      <c r="D2486" t="s">
        <v>11666</v>
      </c>
      <c r="E2486" s="2">
        <f t="shared" si="41"/>
        <v>347</v>
      </c>
      <c r="F2486" t="s">
        <v>13</v>
      </c>
      <c r="G2486" t="s">
        <v>11667</v>
      </c>
      <c r="H2486" t="s">
        <v>11668</v>
      </c>
      <c r="I2486" t="s">
        <v>11669</v>
      </c>
      <c r="J2486" s="3"/>
    </row>
    <row r="2487" spans="1:10">
      <c r="A2487" t="s">
        <v>11670</v>
      </c>
      <c r="B2487" t="s">
        <v>11671</v>
      </c>
      <c r="C2487" t="s">
        <v>11672</v>
      </c>
      <c r="D2487" t="s">
        <v>11673</v>
      </c>
      <c r="E2487" s="2">
        <f t="shared" si="41"/>
        <v>361</v>
      </c>
      <c r="F2487" t="s">
        <v>13</v>
      </c>
      <c r="G2487" t="s">
        <v>11670</v>
      </c>
      <c r="I2487" t="s">
        <v>7457</v>
      </c>
      <c r="J2487" s="3"/>
    </row>
    <row r="2488" spans="1:10">
      <c r="A2488" t="s">
        <v>11674</v>
      </c>
      <c r="B2488" t="s">
        <v>11675</v>
      </c>
      <c r="C2488" t="s">
        <v>11676</v>
      </c>
      <c r="D2488" t="s">
        <v>11677</v>
      </c>
      <c r="E2488" s="2">
        <f t="shared" si="41"/>
        <v>710</v>
      </c>
      <c r="F2488" t="s">
        <v>20</v>
      </c>
      <c r="G2488" t="s">
        <v>11674</v>
      </c>
      <c r="I2488" t="s">
        <v>11678</v>
      </c>
      <c r="J2488" s="3"/>
    </row>
    <row r="2489" spans="1:10">
      <c r="A2489" t="s">
        <v>11679</v>
      </c>
      <c r="B2489" t="s">
        <v>11680</v>
      </c>
      <c r="C2489" t="s">
        <v>11681</v>
      </c>
      <c r="D2489" t="s">
        <v>11682</v>
      </c>
      <c r="E2489" s="2">
        <f t="shared" si="41"/>
        <v>419</v>
      </c>
      <c r="F2489" t="s">
        <v>20</v>
      </c>
      <c r="G2489" t="s">
        <v>11679</v>
      </c>
      <c r="I2489" t="s">
        <v>6176</v>
      </c>
      <c r="J2489" s="3"/>
    </row>
    <row r="2490" spans="1:10">
      <c r="A2490" t="s">
        <v>11683</v>
      </c>
      <c r="B2490" t="s">
        <v>11684</v>
      </c>
      <c r="C2490" t="s">
        <v>11685</v>
      </c>
      <c r="D2490" t="s">
        <v>11686</v>
      </c>
      <c r="E2490" s="2">
        <f t="shared" si="41"/>
        <v>214</v>
      </c>
      <c r="F2490" t="s">
        <v>20</v>
      </c>
      <c r="G2490" t="s">
        <v>11687</v>
      </c>
      <c r="I2490" t="s">
        <v>11688</v>
      </c>
      <c r="J2490" s="3"/>
    </row>
    <row r="2491" spans="1:10">
      <c r="A2491" t="s">
        <v>11689</v>
      </c>
      <c r="B2491" t="s">
        <v>11690</v>
      </c>
      <c r="C2491" t="s">
        <v>11691</v>
      </c>
      <c r="D2491" t="s">
        <v>11692</v>
      </c>
      <c r="E2491" s="2">
        <f t="shared" si="41"/>
        <v>451</v>
      </c>
      <c r="F2491" t="s">
        <v>20</v>
      </c>
      <c r="G2491" t="s">
        <v>11689</v>
      </c>
      <c r="I2491" t="s">
        <v>65</v>
      </c>
      <c r="J2491" s="3"/>
    </row>
    <row r="2492" spans="1:10">
      <c r="A2492" t="s">
        <v>11693</v>
      </c>
      <c r="B2492" t="s">
        <v>11694</v>
      </c>
      <c r="C2492" t="s">
        <v>11695</v>
      </c>
      <c r="D2492" t="s">
        <v>11696</v>
      </c>
      <c r="E2492" s="2">
        <f t="shared" si="41"/>
        <v>438</v>
      </c>
      <c r="F2492" t="s">
        <v>20</v>
      </c>
      <c r="G2492" t="s">
        <v>11693</v>
      </c>
      <c r="I2492" t="s">
        <v>32</v>
      </c>
      <c r="J2492" s="3"/>
    </row>
    <row r="2493" spans="1:10">
      <c r="A2493" t="s">
        <v>11697</v>
      </c>
      <c r="B2493" t="s">
        <v>11698</v>
      </c>
      <c r="C2493" t="s">
        <v>11699</v>
      </c>
      <c r="D2493" t="s">
        <v>11700</v>
      </c>
      <c r="E2493" s="2">
        <f t="shared" si="41"/>
        <v>242</v>
      </c>
      <c r="F2493" t="s">
        <v>20</v>
      </c>
      <c r="G2493" t="s">
        <v>11697</v>
      </c>
      <c r="H2493" t="s">
        <v>11701</v>
      </c>
      <c r="I2493" t="s">
        <v>11702</v>
      </c>
      <c r="J2493" s="3"/>
    </row>
    <row r="2494" spans="1:10">
      <c r="A2494" t="s">
        <v>11703</v>
      </c>
      <c r="B2494" t="s">
        <v>11704</v>
      </c>
      <c r="C2494" t="s">
        <v>11705</v>
      </c>
      <c r="D2494" t="s">
        <v>11706</v>
      </c>
      <c r="E2494" s="2">
        <f t="shared" si="41"/>
        <v>391</v>
      </c>
      <c r="F2494" t="s">
        <v>13</v>
      </c>
      <c r="G2494" t="s">
        <v>11703</v>
      </c>
      <c r="I2494" t="s">
        <v>11707</v>
      </c>
      <c r="J2494" s="3"/>
    </row>
    <row r="2495" spans="1:10">
      <c r="A2495" t="s">
        <v>11708</v>
      </c>
      <c r="B2495" t="s">
        <v>11709</v>
      </c>
      <c r="C2495" t="s">
        <v>11710</v>
      </c>
      <c r="D2495" t="s">
        <v>11711</v>
      </c>
      <c r="E2495" s="2">
        <f t="shared" si="41"/>
        <v>527</v>
      </c>
      <c r="F2495" t="s">
        <v>13</v>
      </c>
      <c r="G2495" t="s">
        <v>11708</v>
      </c>
      <c r="I2495" t="s">
        <v>4986</v>
      </c>
      <c r="J2495" s="3"/>
    </row>
    <row r="2496" spans="1:10">
      <c r="A2496" t="s">
        <v>11712</v>
      </c>
      <c r="B2496" t="s">
        <v>11713</v>
      </c>
      <c r="C2496" t="s">
        <v>11714</v>
      </c>
      <c r="D2496" t="s">
        <v>11715</v>
      </c>
      <c r="E2496" s="2">
        <f t="shared" si="41"/>
        <v>1098</v>
      </c>
      <c r="F2496" t="s">
        <v>13</v>
      </c>
      <c r="G2496" t="s">
        <v>11716</v>
      </c>
      <c r="I2496" t="s">
        <v>11717</v>
      </c>
      <c r="J2496" s="3"/>
    </row>
    <row r="2497" spans="1:10">
      <c r="A2497" t="s">
        <v>11718</v>
      </c>
      <c r="B2497" t="s">
        <v>11719</v>
      </c>
      <c r="C2497" t="s">
        <v>11720</v>
      </c>
      <c r="D2497" t="s">
        <v>11721</v>
      </c>
      <c r="E2497" s="2">
        <f t="shared" si="41"/>
        <v>330</v>
      </c>
      <c r="F2497" t="s">
        <v>13</v>
      </c>
      <c r="G2497" t="s">
        <v>11718</v>
      </c>
      <c r="I2497" t="s">
        <v>11722</v>
      </c>
      <c r="J2497" s="3"/>
    </row>
    <row r="2498" spans="1:10">
      <c r="A2498" t="s">
        <v>11723</v>
      </c>
      <c r="B2498" t="s">
        <v>11724</v>
      </c>
      <c r="C2498" t="s">
        <v>11725</v>
      </c>
      <c r="D2498" t="s">
        <v>11726</v>
      </c>
      <c r="E2498" s="2">
        <f t="shared" si="41"/>
        <v>149</v>
      </c>
      <c r="F2498" t="s">
        <v>13</v>
      </c>
      <c r="G2498" t="s">
        <v>11723</v>
      </c>
      <c r="I2498" t="s">
        <v>65</v>
      </c>
      <c r="J2498" s="3"/>
    </row>
    <row r="2499" spans="1:10">
      <c r="A2499" t="s">
        <v>11727</v>
      </c>
      <c r="B2499" t="s">
        <v>11728</v>
      </c>
      <c r="C2499" t="s">
        <v>11729</v>
      </c>
      <c r="D2499" t="s">
        <v>11730</v>
      </c>
      <c r="E2499" s="2">
        <f t="shared" si="41"/>
        <v>125</v>
      </c>
      <c r="F2499" t="s">
        <v>20</v>
      </c>
      <c r="G2499" t="s">
        <v>11727</v>
      </c>
      <c r="I2499" t="s">
        <v>65</v>
      </c>
      <c r="J2499" s="3"/>
    </row>
    <row r="2500" spans="1:10">
      <c r="A2500" t="s">
        <v>11731</v>
      </c>
      <c r="B2500" t="s">
        <v>11732</v>
      </c>
      <c r="C2500" t="s">
        <v>11733</v>
      </c>
      <c r="D2500" t="s">
        <v>11734</v>
      </c>
      <c r="E2500" s="2">
        <f t="shared" si="41"/>
        <v>181</v>
      </c>
      <c r="F2500" t="s">
        <v>20</v>
      </c>
      <c r="G2500" t="s">
        <v>11731</v>
      </c>
      <c r="I2500" t="s">
        <v>283</v>
      </c>
      <c r="J2500" s="3"/>
    </row>
    <row r="2501" spans="1:10">
      <c r="A2501" t="s">
        <v>11735</v>
      </c>
      <c r="B2501" t="s">
        <v>11736</v>
      </c>
      <c r="C2501" t="s">
        <v>11737</v>
      </c>
      <c r="D2501" t="s">
        <v>11738</v>
      </c>
      <c r="E2501" s="2">
        <f t="shared" si="41"/>
        <v>146</v>
      </c>
      <c r="F2501" t="s">
        <v>13</v>
      </c>
      <c r="G2501" t="s">
        <v>11735</v>
      </c>
      <c r="I2501" t="s">
        <v>65</v>
      </c>
      <c r="J2501" s="3"/>
    </row>
    <row r="2502" spans="1:10">
      <c r="A2502" t="s">
        <v>11739</v>
      </c>
      <c r="B2502" t="s">
        <v>11740</v>
      </c>
      <c r="C2502" t="s">
        <v>11741</v>
      </c>
      <c r="D2502" t="s">
        <v>11742</v>
      </c>
      <c r="E2502" s="2">
        <f t="shared" si="41"/>
        <v>875</v>
      </c>
      <c r="F2502" t="s">
        <v>20</v>
      </c>
      <c r="G2502" t="s">
        <v>11739</v>
      </c>
      <c r="H2502" t="s">
        <v>11743</v>
      </c>
      <c r="I2502" t="s">
        <v>11744</v>
      </c>
      <c r="J2502" s="3"/>
    </row>
    <row r="2503" spans="1:10">
      <c r="A2503" t="s">
        <v>11745</v>
      </c>
      <c r="B2503" t="s">
        <v>11746</v>
      </c>
      <c r="C2503" t="s">
        <v>11747</v>
      </c>
      <c r="D2503" t="s">
        <v>11748</v>
      </c>
      <c r="E2503" s="2">
        <f t="shared" si="41"/>
        <v>261</v>
      </c>
      <c r="F2503" t="s">
        <v>13</v>
      </c>
      <c r="G2503" t="s">
        <v>11749</v>
      </c>
      <c r="H2503" t="s">
        <v>11750</v>
      </c>
      <c r="I2503" t="s">
        <v>11751</v>
      </c>
      <c r="J2503" s="3"/>
    </row>
    <row r="2504" spans="1:10">
      <c r="A2504" t="s">
        <v>11752</v>
      </c>
      <c r="B2504" t="s">
        <v>11753</v>
      </c>
      <c r="C2504" t="s">
        <v>11754</v>
      </c>
      <c r="D2504" t="s">
        <v>11755</v>
      </c>
      <c r="E2504" s="2">
        <f t="shared" si="41"/>
        <v>576.33333333333337</v>
      </c>
      <c r="F2504" t="s">
        <v>20</v>
      </c>
      <c r="G2504" t="s">
        <v>11752</v>
      </c>
      <c r="I2504" t="s">
        <v>207</v>
      </c>
      <c r="J2504" s="3"/>
    </row>
    <row r="2505" spans="1:10">
      <c r="A2505" t="s">
        <v>11756</v>
      </c>
      <c r="B2505" t="s">
        <v>11757</v>
      </c>
      <c r="C2505" t="s">
        <v>11758</v>
      </c>
      <c r="D2505" t="s">
        <v>11759</v>
      </c>
      <c r="E2505" s="2">
        <f t="shared" si="41"/>
        <v>1053</v>
      </c>
      <c r="F2505" t="s">
        <v>20</v>
      </c>
      <c r="G2505" t="s">
        <v>11756</v>
      </c>
      <c r="I2505" t="s">
        <v>134</v>
      </c>
      <c r="J2505" s="3"/>
    </row>
    <row r="2506" spans="1:10">
      <c r="A2506" t="s">
        <v>11760</v>
      </c>
      <c r="B2506" t="s">
        <v>11761</v>
      </c>
      <c r="C2506" t="s">
        <v>11762</v>
      </c>
      <c r="D2506" t="s">
        <v>11763</v>
      </c>
      <c r="E2506" s="2">
        <f t="shared" si="41"/>
        <v>148</v>
      </c>
      <c r="F2506" t="s">
        <v>20</v>
      </c>
      <c r="G2506" t="s">
        <v>11760</v>
      </c>
      <c r="I2506" t="s">
        <v>65</v>
      </c>
      <c r="J2506" s="3"/>
    </row>
    <row r="2507" spans="1:10">
      <c r="A2507" t="s">
        <v>11764</v>
      </c>
      <c r="B2507" t="s">
        <v>11765</v>
      </c>
      <c r="C2507" t="s">
        <v>11766</v>
      </c>
      <c r="D2507" t="s">
        <v>11767</v>
      </c>
      <c r="E2507" s="2">
        <f t="shared" si="41"/>
        <v>125</v>
      </c>
      <c r="F2507" t="s">
        <v>20</v>
      </c>
      <c r="G2507" t="s">
        <v>11764</v>
      </c>
      <c r="I2507" t="s">
        <v>65</v>
      </c>
      <c r="J2507" s="3"/>
    </row>
    <row r="2508" spans="1:10">
      <c r="A2508" t="s">
        <v>11768</v>
      </c>
      <c r="B2508" t="s">
        <v>11769</v>
      </c>
      <c r="C2508" t="s">
        <v>11770</v>
      </c>
      <c r="D2508" t="s">
        <v>11771</v>
      </c>
      <c r="E2508" s="2">
        <f t="shared" si="41"/>
        <v>183</v>
      </c>
      <c r="F2508" t="s">
        <v>20</v>
      </c>
      <c r="G2508" t="s">
        <v>11768</v>
      </c>
      <c r="I2508" t="s">
        <v>3577</v>
      </c>
      <c r="J2508" s="3"/>
    </row>
    <row r="2509" spans="1:10">
      <c r="A2509" t="s">
        <v>11772</v>
      </c>
      <c r="B2509" t="s">
        <v>11773</v>
      </c>
      <c r="C2509" t="s">
        <v>11774</v>
      </c>
      <c r="D2509" t="s">
        <v>11775</v>
      </c>
      <c r="E2509" s="2">
        <f t="shared" si="41"/>
        <v>309</v>
      </c>
      <c r="F2509" t="s">
        <v>20</v>
      </c>
      <c r="G2509" t="s">
        <v>11772</v>
      </c>
      <c r="H2509" t="s">
        <v>11776</v>
      </c>
      <c r="I2509" t="s">
        <v>11777</v>
      </c>
      <c r="J2509" s="3"/>
    </row>
    <row r="2510" spans="1:10">
      <c r="A2510" t="s">
        <v>11778</v>
      </c>
      <c r="B2510" t="s">
        <v>11779</v>
      </c>
      <c r="C2510" t="s">
        <v>11780</v>
      </c>
      <c r="D2510" t="s">
        <v>11781</v>
      </c>
      <c r="E2510" s="2">
        <f t="shared" si="41"/>
        <v>148</v>
      </c>
      <c r="F2510" t="s">
        <v>20</v>
      </c>
      <c r="G2510" t="s">
        <v>11778</v>
      </c>
      <c r="I2510" t="s">
        <v>11782</v>
      </c>
      <c r="J2510" s="3"/>
    </row>
    <row r="2511" spans="1:10">
      <c r="A2511" t="s">
        <v>11783</v>
      </c>
      <c r="B2511" t="s">
        <v>11784</v>
      </c>
      <c r="C2511" t="s">
        <v>11785</v>
      </c>
      <c r="D2511" t="s">
        <v>11786</v>
      </c>
      <c r="E2511" s="2">
        <f t="shared" si="41"/>
        <v>598</v>
      </c>
      <c r="F2511" t="s">
        <v>20</v>
      </c>
      <c r="G2511" t="s">
        <v>11787</v>
      </c>
      <c r="I2511" t="s">
        <v>11788</v>
      </c>
      <c r="J2511" s="3"/>
    </row>
    <row r="2512" spans="1:10">
      <c r="A2512" t="s">
        <v>11789</v>
      </c>
      <c r="C2512" t="s">
        <v>11790</v>
      </c>
      <c r="D2512" t="s">
        <v>11791</v>
      </c>
      <c r="E2512" s="2">
        <f t="shared" si="41"/>
        <v>233</v>
      </c>
      <c r="F2512" t="s">
        <v>20</v>
      </c>
      <c r="G2512" t="s">
        <v>11789</v>
      </c>
      <c r="I2512" t="s">
        <v>11792</v>
      </c>
      <c r="J2512" s="3"/>
    </row>
    <row r="2513" spans="1:10">
      <c r="A2513" t="s">
        <v>11793</v>
      </c>
      <c r="B2513" t="s">
        <v>11794</v>
      </c>
      <c r="C2513" t="s">
        <v>11795</v>
      </c>
      <c r="D2513" t="s">
        <v>11796</v>
      </c>
      <c r="E2513" s="2">
        <f t="shared" si="41"/>
        <v>278</v>
      </c>
      <c r="F2513" t="s">
        <v>20</v>
      </c>
      <c r="G2513" t="s">
        <v>11797</v>
      </c>
      <c r="H2513" t="s">
        <v>11798</v>
      </c>
      <c r="I2513" t="s">
        <v>11799</v>
      </c>
      <c r="J2513" s="3"/>
    </row>
    <row r="2514" spans="1:10">
      <c r="A2514" t="s">
        <v>11800</v>
      </c>
      <c r="B2514" t="s">
        <v>11801</v>
      </c>
      <c r="C2514" t="s">
        <v>11802</v>
      </c>
      <c r="D2514" t="s">
        <v>11803</v>
      </c>
      <c r="E2514" s="2">
        <f t="shared" si="41"/>
        <v>279</v>
      </c>
      <c r="F2514" t="s">
        <v>20</v>
      </c>
      <c r="G2514" t="s">
        <v>11800</v>
      </c>
      <c r="I2514" t="s">
        <v>11804</v>
      </c>
      <c r="J2514" s="3"/>
    </row>
    <row r="2515" spans="1:10">
      <c r="A2515" t="s">
        <v>11805</v>
      </c>
      <c r="B2515" t="s">
        <v>11806</v>
      </c>
      <c r="C2515" t="s">
        <v>11807</v>
      </c>
      <c r="D2515" t="s">
        <v>11808</v>
      </c>
      <c r="E2515" s="2">
        <f t="shared" si="41"/>
        <v>261</v>
      </c>
      <c r="F2515" t="s">
        <v>20</v>
      </c>
      <c r="G2515" t="s">
        <v>11805</v>
      </c>
      <c r="I2515" t="s">
        <v>11809</v>
      </c>
      <c r="J2515" s="3"/>
    </row>
    <row r="2516" spans="1:10">
      <c r="A2516" t="s">
        <v>11810</v>
      </c>
      <c r="B2516" t="s">
        <v>11811</v>
      </c>
      <c r="C2516" t="s">
        <v>11812</v>
      </c>
      <c r="D2516" t="s">
        <v>11813</v>
      </c>
      <c r="E2516" s="2">
        <f t="shared" si="41"/>
        <v>347</v>
      </c>
      <c r="F2516" t="s">
        <v>20</v>
      </c>
      <c r="G2516" t="s">
        <v>11810</v>
      </c>
      <c r="I2516" t="s">
        <v>11814</v>
      </c>
      <c r="J2516" s="3"/>
    </row>
    <row r="2517" spans="1:10">
      <c r="A2517" t="s">
        <v>11815</v>
      </c>
      <c r="B2517" t="s">
        <v>11816</v>
      </c>
      <c r="C2517" t="s">
        <v>11817</v>
      </c>
      <c r="D2517" t="s">
        <v>11818</v>
      </c>
      <c r="E2517" s="2">
        <f t="shared" si="41"/>
        <v>212</v>
      </c>
      <c r="F2517" t="s">
        <v>20</v>
      </c>
      <c r="G2517" t="s">
        <v>11815</v>
      </c>
      <c r="I2517" t="s">
        <v>278</v>
      </c>
      <c r="J2517" s="3"/>
    </row>
    <row r="2518" spans="1:10">
      <c r="A2518" t="s">
        <v>11819</v>
      </c>
      <c r="B2518" t="s">
        <v>11820</v>
      </c>
      <c r="C2518" t="s">
        <v>11821</v>
      </c>
      <c r="D2518" t="s">
        <v>11822</v>
      </c>
      <c r="E2518" s="2">
        <f t="shared" si="41"/>
        <v>210</v>
      </c>
      <c r="F2518" t="s">
        <v>20</v>
      </c>
      <c r="G2518" t="s">
        <v>11819</v>
      </c>
      <c r="I2518" t="s">
        <v>10285</v>
      </c>
      <c r="J2518" s="3"/>
    </row>
    <row r="2519" spans="1:10">
      <c r="A2519" t="s">
        <v>11823</v>
      </c>
      <c r="B2519" t="s">
        <v>11824</v>
      </c>
      <c r="C2519" t="s">
        <v>11825</v>
      </c>
      <c r="D2519" t="s">
        <v>11826</v>
      </c>
      <c r="E2519" s="2">
        <f t="shared" si="41"/>
        <v>185</v>
      </c>
      <c r="F2519" t="s">
        <v>20</v>
      </c>
      <c r="G2519" t="s">
        <v>11823</v>
      </c>
      <c r="I2519" t="s">
        <v>2824</v>
      </c>
      <c r="J2519" s="3"/>
    </row>
    <row r="2520" spans="1:10">
      <c r="A2520" t="s">
        <v>11827</v>
      </c>
      <c r="B2520" t="s">
        <v>11828</v>
      </c>
      <c r="C2520" t="s">
        <v>11829</v>
      </c>
      <c r="D2520" t="s">
        <v>11830</v>
      </c>
      <c r="E2520" s="2">
        <f t="shared" si="41"/>
        <v>184</v>
      </c>
      <c r="F2520" t="s">
        <v>20</v>
      </c>
      <c r="G2520" t="s">
        <v>11827</v>
      </c>
      <c r="I2520" t="s">
        <v>2824</v>
      </c>
      <c r="J2520" s="3"/>
    </row>
    <row r="2521" spans="1:10">
      <c r="A2521" t="s">
        <v>11831</v>
      </c>
      <c r="B2521" t="s">
        <v>11832</v>
      </c>
      <c r="C2521" t="s">
        <v>11833</v>
      </c>
      <c r="D2521" t="s">
        <v>11834</v>
      </c>
      <c r="E2521" s="2">
        <f t="shared" si="41"/>
        <v>424</v>
      </c>
      <c r="F2521" t="s">
        <v>20</v>
      </c>
      <c r="G2521" t="s">
        <v>11831</v>
      </c>
      <c r="I2521" t="s">
        <v>2884</v>
      </c>
      <c r="J2521" s="3"/>
    </row>
    <row r="2522" spans="1:10">
      <c r="A2522" t="s">
        <v>11835</v>
      </c>
      <c r="B2522" t="s">
        <v>11836</v>
      </c>
      <c r="C2522" t="s">
        <v>11837</v>
      </c>
      <c r="D2522" t="s">
        <v>11838</v>
      </c>
      <c r="E2522" s="2">
        <f t="shared" si="41"/>
        <v>438</v>
      </c>
      <c r="F2522" t="s">
        <v>20</v>
      </c>
      <c r="G2522" t="s">
        <v>11835</v>
      </c>
      <c r="I2522" t="s">
        <v>11839</v>
      </c>
      <c r="J2522" s="3"/>
    </row>
    <row r="2523" spans="1:10">
      <c r="A2523" t="s">
        <v>11840</v>
      </c>
      <c r="B2523" t="s">
        <v>11841</v>
      </c>
      <c r="C2523" t="s">
        <v>11842</v>
      </c>
      <c r="D2523" t="s">
        <v>11843</v>
      </c>
      <c r="E2523" s="2">
        <f t="shared" si="41"/>
        <v>823</v>
      </c>
      <c r="F2523" t="s">
        <v>20</v>
      </c>
      <c r="G2523" t="s">
        <v>11840</v>
      </c>
      <c r="I2523" t="s">
        <v>11844</v>
      </c>
      <c r="J2523" s="3"/>
    </row>
    <row r="2524" spans="1:10">
      <c r="A2524" t="s">
        <v>11845</v>
      </c>
      <c r="B2524" t="s">
        <v>11846</v>
      </c>
      <c r="C2524" t="s">
        <v>11847</v>
      </c>
      <c r="D2524" t="s">
        <v>11848</v>
      </c>
      <c r="E2524" s="2">
        <f t="shared" si="41"/>
        <v>349</v>
      </c>
      <c r="F2524" t="s">
        <v>13</v>
      </c>
      <c r="G2524" t="s">
        <v>11849</v>
      </c>
      <c r="H2524" t="s">
        <v>11850</v>
      </c>
      <c r="I2524" t="s">
        <v>11851</v>
      </c>
      <c r="J2524" s="3"/>
    </row>
    <row r="2525" spans="1:10">
      <c r="A2525" t="s">
        <v>11852</v>
      </c>
      <c r="B2525" t="s">
        <v>11853</v>
      </c>
      <c r="C2525" t="s">
        <v>11854</v>
      </c>
      <c r="D2525" t="s">
        <v>11855</v>
      </c>
      <c r="E2525" s="2">
        <f t="shared" si="41"/>
        <v>354</v>
      </c>
      <c r="F2525" t="s">
        <v>13</v>
      </c>
      <c r="G2525" t="s">
        <v>11852</v>
      </c>
      <c r="I2525" t="s">
        <v>11856</v>
      </c>
      <c r="J2525" s="3"/>
    </row>
    <row r="2526" spans="1:10">
      <c r="A2526" t="s">
        <v>11857</v>
      </c>
      <c r="B2526" t="s">
        <v>11858</v>
      </c>
      <c r="C2526" t="s">
        <v>11859</v>
      </c>
      <c r="D2526" t="s">
        <v>11860</v>
      </c>
      <c r="E2526" s="2">
        <f t="shared" si="41"/>
        <v>366</v>
      </c>
      <c r="F2526" t="s">
        <v>13</v>
      </c>
      <c r="G2526" t="s">
        <v>11861</v>
      </c>
      <c r="H2526" t="s">
        <v>11862</v>
      </c>
      <c r="I2526" t="s">
        <v>11863</v>
      </c>
      <c r="J2526" s="3"/>
    </row>
    <row r="2527" spans="1:10">
      <c r="A2527" t="s">
        <v>11864</v>
      </c>
      <c r="B2527" t="s">
        <v>11865</v>
      </c>
      <c r="C2527" t="s">
        <v>11866</v>
      </c>
      <c r="D2527" t="s">
        <v>11867</v>
      </c>
      <c r="E2527" s="2">
        <f t="shared" si="41"/>
        <v>236</v>
      </c>
      <c r="F2527" t="s">
        <v>13</v>
      </c>
      <c r="G2527" t="s">
        <v>11864</v>
      </c>
      <c r="I2527" t="s">
        <v>11868</v>
      </c>
      <c r="J2527" s="3"/>
    </row>
    <row r="2528" spans="1:10">
      <c r="A2528" t="s">
        <v>11869</v>
      </c>
      <c r="B2528" t="s">
        <v>11870</v>
      </c>
      <c r="C2528" t="s">
        <v>11871</v>
      </c>
      <c r="D2528" t="s">
        <v>11872</v>
      </c>
      <c r="E2528" s="2">
        <f t="shared" si="41"/>
        <v>283</v>
      </c>
      <c r="F2528" t="s">
        <v>13</v>
      </c>
      <c r="G2528" t="s">
        <v>11869</v>
      </c>
      <c r="I2528" t="s">
        <v>65</v>
      </c>
      <c r="J2528" s="3"/>
    </row>
    <row r="2529" spans="1:10">
      <c r="A2529" t="s">
        <v>11873</v>
      </c>
      <c r="B2529" t="s">
        <v>11874</v>
      </c>
      <c r="C2529" t="s">
        <v>11875</v>
      </c>
      <c r="D2529" t="s">
        <v>11876</v>
      </c>
      <c r="E2529" s="2">
        <f t="shared" si="41"/>
        <v>316</v>
      </c>
      <c r="F2529" t="s">
        <v>13</v>
      </c>
      <c r="G2529" t="s">
        <v>11873</v>
      </c>
      <c r="I2529" t="s">
        <v>8664</v>
      </c>
      <c r="J2529" s="3"/>
    </row>
    <row r="2530" spans="1:10">
      <c r="A2530" t="s">
        <v>11877</v>
      </c>
      <c r="B2530" t="s">
        <v>11878</v>
      </c>
      <c r="C2530" t="s">
        <v>11879</v>
      </c>
      <c r="D2530" t="s">
        <v>11880</v>
      </c>
      <c r="E2530" s="2">
        <f t="shared" si="41"/>
        <v>333</v>
      </c>
      <c r="F2530" t="s">
        <v>13</v>
      </c>
      <c r="G2530" t="s">
        <v>11877</v>
      </c>
      <c r="I2530" t="s">
        <v>8875</v>
      </c>
      <c r="J2530" s="3"/>
    </row>
    <row r="2531" spans="1:10">
      <c r="A2531" t="s">
        <v>11881</v>
      </c>
      <c r="B2531" t="s">
        <v>11882</v>
      </c>
      <c r="C2531" t="s">
        <v>11883</v>
      </c>
      <c r="D2531" t="s">
        <v>11884</v>
      </c>
      <c r="E2531" s="2">
        <f t="shared" si="41"/>
        <v>240</v>
      </c>
      <c r="F2531" t="s">
        <v>13</v>
      </c>
      <c r="G2531" t="s">
        <v>11881</v>
      </c>
      <c r="I2531" t="s">
        <v>9081</v>
      </c>
      <c r="J2531" s="3"/>
    </row>
    <row r="2532" spans="1:10">
      <c r="A2532" t="s">
        <v>11885</v>
      </c>
      <c r="B2532" t="s">
        <v>11886</v>
      </c>
      <c r="C2532" t="s">
        <v>11887</v>
      </c>
      <c r="D2532" t="s">
        <v>11888</v>
      </c>
      <c r="E2532" s="2">
        <f t="shared" si="41"/>
        <v>399</v>
      </c>
      <c r="F2532" t="s">
        <v>13</v>
      </c>
      <c r="G2532" t="s">
        <v>11885</v>
      </c>
      <c r="I2532" t="s">
        <v>11889</v>
      </c>
      <c r="J2532" s="3"/>
    </row>
    <row r="2533" spans="1:10">
      <c r="A2533" t="s">
        <v>11890</v>
      </c>
      <c r="B2533" t="s">
        <v>11891</v>
      </c>
      <c r="C2533" t="s">
        <v>11892</v>
      </c>
      <c r="D2533" t="s">
        <v>11893</v>
      </c>
      <c r="E2533" s="2">
        <f t="shared" si="41"/>
        <v>298</v>
      </c>
      <c r="F2533" t="s">
        <v>20</v>
      </c>
      <c r="G2533" t="s">
        <v>11890</v>
      </c>
      <c r="I2533" t="s">
        <v>11894</v>
      </c>
      <c r="J2533" s="3"/>
    </row>
    <row r="2534" spans="1:10">
      <c r="A2534" t="s">
        <v>11895</v>
      </c>
      <c r="B2534" t="s">
        <v>11896</v>
      </c>
      <c r="C2534" t="s">
        <v>11897</v>
      </c>
      <c r="D2534" t="s">
        <v>11898</v>
      </c>
      <c r="E2534" s="2">
        <f t="shared" si="41"/>
        <v>435</v>
      </c>
      <c r="F2534" t="s">
        <v>13</v>
      </c>
      <c r="G2534" t="s">
        <v>11895</v>
      </c>
      <c r="I2534" t="s">
        <v>11899</v>
      </c>
      <c r="J2534" s="3"/>
    </row>
    <row r="2535" spans="1:10">
      <c r="A2535" t="s">
        <v>11900</v>
      </c>
      <c r="B2535" t="s">
        <v>11901</v>
      </c>
      <c r="C2535" t="s">
        <v>11902</v>
      </c>
      <c r="D2535" t="s">
        <v>11903</v>
      </c>
      <c r="E2535" s="2">
        <f t="shared" si="41"/>
        <v>421</v>
      </c>
      <c r="F2535" t="s">
        <v>13</v>
      </c>
      <c r="G2535" t="s">
        <v>11900</v>
      </c>
      <c r="I2535" t="s">
        <v>1820</v>
      </c>
      <c r="J2535" s="3"/>
    </row>
    <row r="2536" spans="1:10">
      <c r="A2536" t="s">
        <v>11904</v>
      </c>
      <c r="B2536" t="s">
        <v>11905</v>
      </c>
      <c r="C2536" t="s">
        <v>11906</v>
      </c>
      <c r="D2536" t="s">
        <v>11907</v>
      </c>
      <c r="E2536" s="2">
        <f t="shared" ref="E2536:E2599" si="42">((D2536-C2536)+1)/3-1</f>
        <v>175</v>
      </c>
      <c r="F2536" t="s">
        <v>13</v>
      </c>
      <c r="G2536" t="s">
        <v>11904</v>
      </c>
      <c r="I2536" t="s">
        <v>11908</v>
      </c>
      <c r="J2536" s="3"/>
    </row>
    <row r="2537" spans="1:10">
      <c r="A2537" t="s">
        <v>11909</v>
      </c>
      <c r="B2537" t="s">
        <v>11910</v>
      </c>
      <c r="C2537" t="s">
        <v>11911</v>
      </c>
      <c r="D2537" t="s">
        <v>11912</v>
      </c>
      <c r="E2537" s="2">
        <f t="shared" si="42"/>
        <v>250</v>
      </c>
      <c r="F2537" t="s">
        <v>13</v>
      </c>
      <c r="G2537" t="s">
        <v>11909</v>
      </c>
      <c r="I2537" t="s">
        <v>65</v>
      </c>
      <c r="J2537" s="3"/>
    </row>
    <row r="2538" spans="1:10">
      <c r="A2538" t="s">
        <v>11913</v>
      </c>
      <c r="B2538" t="s">
        <v>11914</v>
      </c>
      <c r="C2538" t="s">
        <v>11915</v>
      </c>
      <c r="D2538" t="s">
        <v>11916</v>
      </c>
      <c r="E2538" s="2">
        <f t="shared" si="42"/>
        <v>121</v>
      </c>
      <c r="F2538" t="s">
        <v>13</v>
      </c>
      <c r="G2538" t="s">
        <v>11917</v>
      </c>
      <c r="I2538" t="s">
        <v>11918</v>
      </c>
      <c r="J2538" s="3"/>
    </row>
    <row r="2539" spans="1:10">
      <c r="A2539" t="s">
        <v>11919</v>
      </c>
      <c r="B2539" t="s">
        <v>11920</v>
      </c>
      <c r="C2539" t="s">
        <v>11921</v>
      </c>
      <c r="D2539" t="s">
        <v>11922</v>
      </c>
      <c r="E2539" s="2">
        <f t="shared" si="42"/>
        <v>252</v>
      </c>
      <c r="F2539" t="s">
        <v>13</v>
      </c>
      <c r="G2539" t="s">
        <v>11923</v>
      </c>
      <c r="I2539" t="s">
        <v>11924</v>
      </c>
      <c r="J2539" s="3"/>
    </row>
    <row r="2540" spans="1:10">
      <c r="A2540" t="s">
        <v>11925</v>
      </c>
      <c r="B2540" t="s">
        <v>11926</v>
      </c>
      <c r="C2540" t="s">
        <v>11927</v>
      </c>
      <c r="D2540" t="s">
        <v>11928</v>
      </c>
      <c r="E2540" s="2">
        <f t="shared" si="42"/>
        <v>97</v>
      </c>
      <c r="F2540" t="s">
        <v>13</v>
      </c>
      <c r="G2540" t="s">
        <v>11925</v>
      </c>
      <c r="I2540" t="s">
        <v>65</v>
      </c>
      <c r="J2540" s="3"/>
    </row>
    <row r="2541" spans="1:10">
      <c r="A2541" t="s">
        <v>11929</v>
      </c>
      <c r="B2541" t="s">
        <v>11930</v>
      </c>
      <c r="C2541" t="s">
        <v>11931</v>
      </c>
      <c r="D2541" t="s">
        <v>11932</v>
      </c>
      <c r="E2541" s="2">
        <f t="shared" si="42"/>
        <v>234</v>
      </c>
      <c r="F2541" t="s">
        <v>20</v>
      </c>
      <c r="G2541" t="s">
        <v>11929</v>
      </c>
      <c r="I2541" t="s">
        <v>11933</v>
      </c>
      <c r="J2541" s="3"/>
    </row>
    <row r="2542" spans="1:10">
      <c r="A2542" t="s">
        <v>11934</v>
      </c>
      <c r="B2542" t="s">
        <v>11935</v>
      </c>
      <c r="C2542" t="s">
        <v>11936</v>
      </c>
      <c r="D2542" t="s">
        <v>11937</v>
      </c>
      <c r="E2542" s="2">
        <f t="shared" si="42"/>
        <v>168</v>
      </c>
      <c r="F2542" t="s">
        <v>20</v>
      </c>
      <c r="G2542" t="s">
        <v>11938</v>
      </c>
      <c r="H2542" t="s">
        <v>11939</v>
      </c>
      <c r="I2542" t="s">
        <v>11940</v>
      </c>
      <c r="J2542" s="3"/>
    </row>
    <row r="2543" spans="1:10">
      <c r="A2543" t="s">
        <v>11941</v>
      </c>
      <c r="B2543" t="s">
        <v>11942</v>
      </c>
      <c r="C2543" t="s">
        <v>11943</v>
      </c>
      <c r="D2543" t="s">
        <v>11944</v>
      </c>
      <c r="E2543" s="2">
        <f t="shared" si="42"/>
        <v>225</v>
      </c>
      <c r="F2543" t="s">
        <v>20</v>
      </c>
      <c r="G2543" t="s">
        <v>11941</v>
      </c>
      <c r="I2543" t="s">
        <v>589</v>
      </c>
      <c r="J2543" s="3"/>
    </row>
    <row r="2544" spans="1:10">
      <c r="A2544" t="s">
        <v>11945</v>
      </c>
      <c r="B2544" t="s">
        <v>11946</v>
      </c>
      <c r="C2544" t="s">
        <v>11947</v>
      </c>
      <c r="D2544" t="s">
        <v>11948</v>
      </c>
      <c r="E2544" s="2">
        <f t="shared" si="42"/>
        <v>371</v>
      </c>
      <c r="F2544" t="s">
        <v>13</v>
      </c>
      <c r="G2544" t="s">
        <v>11949</v>
      </c>
      <c r="I2544" t="s">
        <v>11950</v>
      </c>
      <c r="J2544" s="3"/>
    </row>
    <row r="2545" spans="1:10">
      <c r="A2545" t="s">
        <v>11951</v>
      </c>
      <c r="B2545" t="s">
        <v>11952</v>
      </c>
      <c r="C2545" t="s">
        <v>11953</v>
      </c>
      <c r="D2545" t="s">
        <v>11954</v>
      </c>
      <c r="E2545" s="2">
        <f t="shared" si="42"/>
        <v>96</v>
      </c>
      <c r="F2545" t="s">
        <v>13</v>
      </c>
      <c r="G2545" t="s">
        <v>11951</v>
      </c>
      <c r="I2545" t="s">
        <v>11955</v>
      </c>
      <c r="J2545" s="3"/>
    </row>
    <row r="2546" spans="1:10">
      <c r="A2546" t="s">
        <v>11956</v>
      </c>
      <c r="B2546" t="s">
        <v>11957</v>
      </c>
      <c r="C2546" t="s">
        <v>11958</v>
      </c>
      <c r="D2546" t="s">
        <v>11959</v>
      </c>
      <c r="E2546" s="2">
        <f t="shared" si="42"/>
        <v>452</v>
      </c>
      <c r="F2546" t="s">
        <v>20</v>
      </c>
      <c r="G2546" t="s">
        <v>11956</v>
      </c>
      <c r="I2546" t="s">
        <v>971</v>
      </c>
      <c r="J2546" s="3"/>
    </row>
    <row r="2547" spans="1:10">
      <c r="A2547" t="s">
        <v>11960</v>
      </c>
      <c r="B2547" t="s">
        <v>11961</v>
      </c>
      <c r="C2547" t="s">
        <v>11962</v>
      </c>
      <c r="D2547" t="s">
        <v>11963</v>
      </c>
      <c r="E2547" s="2">
        <f t="shared" si="42"/>
        <v>176</v>
      </c>
      <c r="F2547" t="s">
        <v>20</v>
      </c>
      <c r="G2547" t="s">
        <v>11960</v>
      </c>
      <c r="H2547" t="s">
        <v>11964</v>
      </c>
      <c r="I2547" t="s">
        <v>11965</v>
      </c>
      <c r="J2547" s="3"/>
    </row>
    <row r="2548" spans="1:10">
      <c r="A2548" t="s">
        <v>11966</v>
      </c>
      <c r="B2548" t="s">
        <v>11967</v>
      </c>
      <c r="C2548" t="s">
        <v>11968</v>
      </c>
      <c r="D2548" t="s">
        <v>11969</v>
      </c>
      <c r="E2548" s="2">
        <f t="shared" si="42"/>
        <v>582</v>
      </c>
      <c r="F2548" t="s">
        <v>20</v>
      </c>
      <c r="G2548" t="s">
        <v>11966</v>
      </c>
      <c r="I2548" t="s">
        <v>1038</v>
      </c>
      <c r="J2548" s="3"/>
    </row>
    <row r="2549" spans="1:10">
      <c r="A2549" t="s">
        <v>11970</v>
      </c>
      <c r="B2549" t="s">
        <v>11971</v>
      </c>
      <c r="C2549" t="s">
        <v>11972</v>
      </c>
      <c r="D2549" t="s">
        <v>11973</v>
      </c>
      <c r="E2549" s="2">
        <f t="shared" si="42"/>
        <v>144</v>
      </c>
      <c r="F2549" t="s">
        <v>20</v>
      </c>
      <c r="G2549" t="s">
        <v>11970</v>
      </c>
      <c r="I2549" t="s">
        <v>11974</v>
      </c>
      <c r="J2549" s="3"/>
    </row>
    <row r="2550" spans="1:10">
      <c r="A2550" t="s">
        <v>11975</v>
      </c>
      <c r="B2550" t="s">
        <v>11976</v>
      </c>
      <c r="C2550" t="s">
        <v>11977</v>
      </c>
      <c r="D2550" t="s">
        <v>11978</v>
      </c>
      <c r="E2550" s="2">
        <f t="shared" si="42"/>
        <v>164</v>
      </c>
      <c r="F2550" t="s">
        <v>20</v>
      </c>
      <c r="G2550" t="s">
        <v>11975</v>
      </c>
      <c r="I2550" t="s">
        <v>11979</v>
      </c>
      <c r="J2550" s="3"/>
    </row>
    <row r="2551" spans="1:10">
      <c r="A2551" t="s">
        <v>11980</v>
      </c>
      <c r="B2551" t="s">
        <v>11981</v>
      </c>
      <c r="C2551" t="s">
        <v>11982</v>
      </c>
      <c r="D2551" t="s">
        <v>11983</v>
      </c>
      <c r="E2551" s="2">
        <f t="shared" si="42"/>
        <v>680</v>
      </c>
      <c r="F2551" t="s">
        <v>20</v>
      </c>
      <c r="G2551" t="s">
        <v>11980</v>
      </c>
      <c r="I2551" t="s">
        <v>4592</v>
      </c>
      <c r="J2551" s="3"/>
    </row>
    <row r="2552" spans="1:10">
      <c r="A2552" t="s">
        <v>11984</v>
      </c>
      <c r="B2552" t="s">
        <v>11985</v>
      </c>
      <c r="C2552" t="s">
        <v>11986</v>
      </c>
      <c r="D2552" t="s">
        <v>11987</v>
      </c>
      <c r="E2552" s="2">
        <f t="shared" si="42"/>
        <v>225</v>
      </c>
      <c r="F2552" t="s">
        <v>20</v>
      </c>
      <c r="G2552" t="s">
        <v>11984</v>
      </c>
      <c r="I2552" t="s">
        <v>1631</v>
      </c>
      <c r="J2552" s="3"/>
    </row>
    <row r="2553" spans="1:10">
      <c r="A2553" t="s">
        <v>11988</v>
      </c>
      <c r="B2553" t="s">
        <v>11989</v>
      </c>
      <c r="C2553" t="s">
        <v>11990</v>
      </c>
      <c r="D2553" t="s">
        <v>11991</v>
      </c>
      <c r="E2553" s="2">
        <f t="shared" si="42"/>
        <v>200</v>
      </c>
      <c r="F2553" t="s">
        <v>13</v>
      </c>
      <c r="G2553" t="s">
        <v>11988</v>
      </c>
      <c r="I2553" t="s">
        <v>11992</v>
      </c>
      <c r="J2553" s="3"/>
    </row>
    <row r="2554" spans="1:10">
      <c r="A2554" t="s">
        <v>11993</v>
      </c>
      <c r="B2554" t="s">
        <v>11994</v>
      </c>
      <c r="C2554" t="s">
        <v>11995</v>
      </c>
      <c r="D2554" t="s">
        <v>11996</v>
      </c>
      <c r="E2554" s="2">
        <f t="shared" si="42"/>
        <v>338</v>
      </c>
      <c r="F2554" t="s">
        <v>20</v>
      </c>
      <c r="G2554" t="s">
        <v>11993</v>
      </c>
      <c r="I2554" t="s">
        <v>11997</v>
      </c>
      <c r="J2554" s="3"/>
    </row>
    <row r="2555" spans="1:10">
      <c r="A2555" t="s">
        <v>11998</v>
      </c>
      <c r="B2555" t="s">
        <v>11999</v>
      </c>
      <c r="C2555" t="s">
        <v>12000</v>
      </c>
      <c r="D2555" t="s">
        <v>12001</v>
      </c>
      <c r="E2555" s="2">
        <f t="shared" si="42"/>
        <v>190</v>
      </c>
      <c r="F2555" t="s">
        <v>20</v>
      </c>
      <c r="G2555" t="s">
        <v>11998</v>
      </c>
      <c r="I2555" t="s">
        <v>12002</v>
      </c>
      <c r="J2555" s="3"/>
    </row>
    <row r="2556" spans="1:10">
      <c r="A2556" t="s">
        <v>12003</v>
      </c>
      <c r="B2556" t="s">
        <v>12004</v>
      </c>
      <c r="C2556" t="s">
        <v>12005</v>
      </c>
      <c r="D2556" t="s">
        <v>12006</v>
      </c>
      <c r="E2556" s="2">
        <f t="shared" si="42"/>
        <v>233</v>
      </c>
      <c r="F2556" t="s">
        <v>20</v>
      </c>
      <c r="G2556" t="s">
        <v>12003</v>
      </c>
      <c r="I2556" t="s">
        <v>12007</v>
      </c>
      <c r="J2556" s="3"/>
    </row>
    <row r="2557" spans="1:10">
      <c r="A2557" t="s">
        <v>12008</v>
      </c>
      <c r="B2557" t="s">
        <v>12009</v>
      </c>
      <c r="C2557" t="s">
        <v>12010</v>
      </c>
      <c r="D2557" t="s">
        <v>12011</v>
      </c>
      <c r="E2557" s="2">
        <f t="shared" si="42"/>
        <v>182</v>
      </c>
      <c r="F2557" t="s">
        <v>20</v>
      </c>
      <c r="G2557" t="s">
        <v>12008</v>
      </c>
      <c r="I2557" t="s">
        <v>12012</v>
      </c>
      <c r="J2557" s="3"/>
    </row>
    <row r="2558" spans="1:10">
      <c r="A2558" t="s">
        <v>12013</v>
      </c>
      <c r="B2558" t="s">
        <v>12014</v>
      </c>
      <c r="C2558" t="s">
        <v>12015</v>
      </c>
      <c r="D2558" t="s">
        <v>12016</v>
      </c>
      <c r="E2558" s="2">
        <f t="shared" si="42"/>
        <v>317</v>
      </c>
      <c r="F2558" t="s">
        <v>20</v>
      </c>
      <c r="G2558" t="s">
        <v>12013</v>
      </c>
      <c r="I2558" t="s">
        <v>50</v>
      </c>
      <c r="J2558" s="3"/>
    </row>
    <row r="2559" spans="1:10">
      <c r="A2559" t="s">
        <v>12017</v>
      </c>
      <c r="B2559" t="s">
        <v>12018</v>
      </c>
      <c r="C2559" t="s">
        <v>12019</v>
      </c>
      <c r="D2559" t="s">
        <v>12020</v>
      </c>
      <c r="E2559" s="2">
        <f t="shared" si="42"/>
        <v>177</v>
      </c>
      <c r="F2559" t="s">
        <v>20</v>
      </c>
      <c r="G2559" t="s">
        <v>12017</v>
      </c>
      <c r="I2559" t="s">
        <v>12021</v>
      </c>
      <c r="J2559" s="3"/>
    </row>
    <row r="2560" spans="1:10">
      <c r="A2560" t="s">
        <v>12022</v>
      </c>
      <c r="B2560" t="s">
        <v>12023</v>
      </c>
      <c r="C2560" t="s">
        <v>12024</v>
      </c>
      <c r="D2560" t="s">
        <v>12025</v>
      </c>
      <c r="E2560" s="2">
        <f t="shared" si="42"/>
        <v>805</v>
      </c>
      <c r="F2560" t="s">
        <v>13</v>
      </c>
      <c r="G2560" t="s">
        <v>12022</v>
      </c>
      <c r="I2560" t="s">
        <v>1887</v>
      </c>
      <c r="J2560" s="3"/>
    </row>
    <row r="2561" spans="1:10">
      <c r="A2561" t="s">
        <v>12026</v>
      </c>
      <c r="C2561" t="s">
        <v>12027</v>
      </c>
      <c r="D2561" t="s">
        <v>12028</v>
      </c>
      <c r="E2561" s="2">
        <f t="shared" si="42"/>
        <v>49</v>
      </c>
      <c r="F2561" t="s">
        <v>20</v>
      </c>
      <c r="G2561" t="s">
        <v>12026</v>
      </c>
      <c r="I2561" t="s">
        <v>65</v>
      </c>
      <c r="J2561" s="3"/>
    </row>
    <row r="2562" spans="1:10">
      <c r="A2562" t="s">
        <v>12029</v>
      </c>
      <c r="B2562" t="s">
        <v>12030</v>
      </c>
      <c r="C2562" t="s">
        <v>12031</v>
      </c>
      <c r="D2562" t="s">
        <v>12032</v>
      </c>
      <c r="E2562" s="2">
        <f t="shared" si="42"/>
        <v>522</v>
      </c>
      <c r="F2562" t="s">
        <v>13</v>
      </c>
      <c r="G2562" t="s">
        <v>12029</v>
      </c>
      <c r="I2562" t="s">
        <v>796</v>
      </c>
      <c r="J2562" s="3"/>
    </row>
    <row r="2563" spans="1:10">
      <c r="A2563" t="s">
        <v>12033</v>
      </c>
      <c r="B2563" t="s">
        <v>12034</v>
      </c>
      <c r="C2563" t="s">
        <v>12035</v>
      </c>
      <c r="D2563" t="s">
        <v>12036</v>
      </c>
      <c r="E2563" s="2">
        <f t="shared" si="42"/>
        <v>431</v>
      </c>
      <c r="F2563" t="s">
        <v>20</v>
      </c>
      <c r="G2563" t="s">
        <v>12037</v>
      </c>
      <c r="H2563" t="s">
        <v>12038</v>
      </c>
      <c r="I2563" t="s">
        <v>12039</v>
      </c>
      <c r="J2563" s="3"/>
    </row>
    <row r="2564" spans="1:10">
      <c r="A2564" t="s">
        <v>12040</v>
      </c>
      <c r="B2564" t="s">
        <v>12041</v>
      </c>
      <c r="C2564" t="s">
        <v>12042</v>
      </c>
      <c r="D2564" t="s">
        <v>12043</v>
      </c>
      <c r="E2564" s="2">
        <f t="shared" si="42"/>
        <v>814</v>
      </c>
      <c r="F2564" t="s">
        <v>13</v>
      </c>
      <c r="G2564" t="s">
        <v>12040</v>
      </c>
      <c r="I2564" t="s">
        <v>5896</v>
      </c>
      <c r="J2564" s="3"/>
    </row>
    <row r="2565" spans="1:10">
      <c r="A2565" t="s">
        <v>12044</v>
      </c>
      <c r="B2565" t="s">
        <v>12045</v>
      </c>
      <c r="C2565" t="s">
        <v>12046</v>
      </c>
      <c r="D2565" t="s">
        <v>12047</v>
      </c>
      <c r="E2565" s="2">
        <f t="shared" si="42"/>
        <v>399</v>
      </c>
      <c r="F2565" t="s">
        <v>13</v>
      </c>
      <c r="G2565" t="s">
        <v>12044</v>
      </c>
      <c r="I2565" t="s">
        <v>604</v>
      </c>
      <c r="J2565" s="3"/>
    </row>
    <row r="2566" spans="1:10">
      <c r="A2566" t="s">
        <v>12048</v>
      </c>
      <c r="B2566" t="s">
        <v>12049</v>
      </c>
      <c r="C2566" t="s">
        <v>12050</v>
      </c>
      <c r="D2566" t="s">
        <v>12051</v>
      </c>
      <c r="E2566" s="2">
        <f t="shared" si="42"/>
        <v>489</v>
      </c>
      <c r="F2566" t="s">
        <v>13</v>
      </c>
      <c r="G2566" t="s">
        <v>12048</v>
      </c>
      <c r="I2566" t="s">
        <v>8251</v>
      </c>
      <c r="J2566" s="3"/>
    </row>
    <row r="2567" spans="1:10">
      <c r="A2567" t="s">
        <v>12052</v>
      </c>
      <c r="B2567" t="s">
        <v>12053</v>
      </c>
      <c r="C2567" t="s">
        <v>12054</v>
      </c>
      <c r="D2567" t="s">
        <v>12055</v>
      </c>
      <c r="E2567" s="2">
        <f t="shared" si="42"/>
        <v>1324</v>
      </c>
      <c r="F2567" t="s">
        <v>13</v>
      </c>
      <c r="G2567" t="s">
        <v>12052</v>
      </c>
      <c r="I2567" t="s">
        <v>868</v>
      </c>
      <c r="J2567" s="3"/>
    </row>
    <row r="2568" spans="1:10">
      <c r="A2568" t="s">
        <v>12056</v>
      </c>
      <c r="B2568" t="s">
        <v>12057</v>
      </c>
      <c r="C2568" t="s">
        <v>12058</v>
      </c>
      <c r="D2568" t="s">
        <v>12059</v>
      </c>
      <c r="E2568" s="2">
        <f t="shared" si="42"/>
        <v>701</v>
      </c>
      <c r="F2568" t="s">
        <v>13</v>
      </c>
      <c r="G2568" t="s">
        <v>12056</v>
      </c>
      <c r="I2568" t="s">
        <v>627</v>
      </c>
      <c r="J2568" s="3"/>
    </row>
    <row r="2569" spans="1:10">
      <c r="A2569" t="s">
        <v>12060</v>
      </c>
      <c r="B2569" t="s">
        <v>12061</v>
      </c>
      <c r="C2569" t="s">
        <v>12062</v>
      </c>
      <c r="D2569" t="s">
        <v>12063</v>
      </c>
      <c r="E2569" s="2">
        <f t="shared" si="42"/>
        <v>607</v>
      </c>
      <c r="F2569" t="s">
        <v>13</v>
      </c>
      <c r="G2569" t="s">
        <v>12060</v>
      </c>
      <c r="I2569" t="s">
        <v>553</v>
      </c>
      <c r="J2569" s="3"/>
    </row>
    <row r="2570" spans="1:10">
      <c r="A2570" t="s">
        <v>12064</v>
      </c>
      <c r="B2570" t="s">
        <v>12065</v>
      </c>
      <c r="C2570" t="s">
        <v>12066</v>
      </c>
      <c r="D2570" t="s">
        <v>12067</v>
      </c>
      <c r="E2570" s="2">
        <f t="shared" si="42"/>
        <v>714</v>
      </c>
      <c r="F2570" t="s">
        <v>13</v>
      </c>
      <c r="G2570" t="s">
        <v>12064</v>
      </c>
      <c r="I2570" t="s">
        <v>868</v>
      </c>
      <c r="J2570" s="3"/>
    </row>
    <row r="2571" spans="1:10">
      <c r="A2571" t="s">
        <v>12068</v>
      </c>
      <c r="B2571" t="s">
        <v>12069</v>
      </c>
      <c r="C2571" t="s">
        <v>12070</v>
      </c>
      <c r="D2571" t="s">
        <v>12071</v>
      </c>
      <c r="E2571" s="2">
        <f t="shared" si="42"/>
        <v>142</v>
      </c>
      <c r="F2571" t="s">
        <v>20</v>
      </c>
      <c r="G2571" t="s">
        <v>12068</v>
      </c>
      <c r="I2571" t="s">
        <v>65</v>
      </c>
      <c r="J2571" s="3"/>
    </row>
    <row r="2572" spans="1:10">
      <c r="A2572" t="s">
        <v>12072</v>
      </c>
      <c r="B2572" t="s">
        <v>12073</v>
      </c>
      <c r="C2572" t="s">
        <v>12074</v>
      </c>
      <c r="D2572" t="s">
        <v>12075</v>
      </c>
      <c r="E2572" s="2">
        <f t="shared" si="42"/>
        <v>347</v>
      </c>
      <c r="F2572" t="s">
        <v>20</v>
      </c>
      <c r="G2572" t="s">
        <v>12072</v>
      </c>
      <c r="I2572" t="s">
        <v>6706</v>
      </c>
      <c r="J2572" s="3"/>
    </row>
    <row r="2573" spans="1:10">
      <c r="A2573" t="s">
        <v>12076</v>
      </c>
      <c r="B2573" t="s">
        <v>12077</v>
      </c>
      <c r="C2573" t="s">
        <v>12078</v>
      </c>
      <c r="D2573" t="s">
        <v>12079</v>
      </c>
      <c r="E2573" s="2">
        <f t="shared" si="42"/>
        <v>360</v>
      </c>
      <c r="F2573" t="s">
        <v>20</v>
      </c>
      <c r="G2573" t="s">
        <v>12076</v>
      </c>
      <c r="I2573" t="s">
        <v>12080</v>
      </c>
      <c r="J2573" s="3"/>
    </row>
    <row r="2574" spans="1:10">
      <c r="A2574" t="s">
        <v>12081</v>
      </c>
      <c r="B2574" t="s">
        <v>12082</v>
      </c>
      <c r="C2574" t="s">
        <v>12083</v>
      </c>
      <c r="D2574" t="s">
        <v>12084</v>
      </c>
      <c r="E2574" s="2">
        <f t="shared" si="42"/>
        <v>359</v>
      </c>
      <c r="F2574" t="s">
        <v>20</v>
      </c>
      <c r="G2574" t="s">
        <v>12085</v>
      </c>
      <c r="H2574" t="s">
        <v>4551</v>
      </c>
      <c r="I2574" t="s">
        <v>4552</v>
      </c>
      <c r="J2574" s="3"/>
    </row>
    <row r="2575" spans="1:10">
      <c r="A2575" t="s">
        <v>12086</v>
      </c>
      <c r="B2575" t="s">
        <v>12087</v>
      </c>
      <c r="C2575" t="s">
        <v>12088</v>
      </c>
      <c r="D2575" t="s">
        <v>12089</v>
      </c>
      <c r="E2575" s="2">
        <f t="shared" si="42"/>
        <v>272</v>
      </c>
      <c r="F2575" t="s">
        <v>20</v>
      </c>
      <c r="G2575" t="s">
        <v>12086</v>
      </c>
      <c r="I2575" t="s">
        <v>2498</v>
      </c>
      <c r="J2575" s="3"/>
    </row>
    <row r="2576" spans="1:10">
      <c r="A2576" t="s">
        <v>12090</v>
      </c>
      <c r="B2576" t="s">
        <v>12091</v>
      </c>
      <c r="C2576" t="s">
        <v>12092</v>
      </c>
      <c r="D2576" t="s">
        <v>12093</v>
      </c>
      <c r="E2576" s="2">
        <f t="shared" si="42"/>
        <v>301</v>
      </c>
      <c r="F2576" t="s">
        <v>20</v>
      </c>
      <c r="G2576" t="s">
        <v>12090</v>
      </c>
      <c r="I2576" t="s">
        <v>50</v>
      </c>
      <c r="J2576" s="3"/>
    </row>
    <row r="2577" spans="1:10">
      <c r="A2577" t="s">
        <v>12094</v>
      </c>
      <c r="B2577" t="s">
        <v>12095</v>
      </c>
      <c r="C2577" t="s">
        <v>12096</v>
      </c>
      <c r="D2577" t="s">
        <v>12097</v>
      </c>
      <c r="E2577" s="2">
        <f t="shared" si="42"/>
        <v>310</v>
      </c>
      <c r="F2577" t="s">
        <v>20</v>
      </c>
      <c r="G2577" t="s">
        <v>12094</v>
      </c>
      <c r="I2577" t="s">
        <v>12098</v>
      </c>
      <c r="J2577" s="3"/>
    </row>
    <row r="2578" spans="1:10">
      <c r="A2578" t="s">
        <v>12099</v>
      </c>
      <c r="B2578" t="s">
        <v>12100</v>
      </c>
      <c r="C2578" t="s">
        <v>12101</v>
      </c>
      <c r="D2578" t="s">
        <v>12102</v>
      </c>
      <c r="E2578" s="2">
        <f t="shared" si="42"/>
        <v>182</v>
      </c>
      <c r="F2578" t="s">
        <v>20</v>
      </c>
      <c r="G2578" t="s">
        <v>12099</v>
      </c>
      <c r="I2578" t="s">
        <v>12103</v>
      </c>
      <c r="J2578" s="3"/>
    </row>
    <row r="2579" spans="1:10">
      <c r="A2579" t="s">
        <v>12104</v>
      </c>
      <c r="B2579" t="s">
        <v>12105</v>
      </c>
      <c r="C2579" t="s">
        <v>12106</v>
      </c>
      <c r="D2579" t="s">
        <v>12107</v>
      </c>
      <c r="E2579" s="2">
        <f t="shared" si="42"/>
        <v>365</v>
      </c>
      <c r="F2579" t="s">
        <v>20</v>
      </c>
      <c r="G2579" t="s">
        <v>12104</v>
      </c>
      <c r="H2579" t="s">
        <v>2497</v>
      </c>
      <c r="I2579" t="s">
        <v>2498</v>
      </c>
      <c r="J2579" s="3"/>
    </row>
    <row r="2580" spans="1:10">
      <c r="A2580" t="s">
        <v>12108</v>
      </c>
      <c r="B2580" t="s">
        <v>12109</v>
      </c>
      <c r="C2580" t="s">
        <v>12110</v>
      </c>
      <c r="D2580" t="s">
        <v>12111</v>
      </c>
      <c r="E2580" s="2">
        <f t="shared" si="42"/>
        <v>261</v>
      </c>
      <c r="F2580" t="s">
        <v>20</v>
      </c>
      <c r="G2580" t="s">
        <v>12108</v>
      </c>
      <c r="I2580" t="s">
        <v>65</v>
      </c>
      <c r="J2580" s="3"/>
    </row>
    <row r="2581" spans="1:10">
      <c r="A2581" t="s">
        <v>12112</v>
      </c>
      <c r="B2581" t="s">
        <v>12113</v>
      </c>
      <c r="C2581" t="s">
        <v>12114</v>
      </c>
      <c r="D2581" t="s">
        <v>12115</v>
      </c>
      <c r="E2581" s="2">
        <f t="shared" si="42"/>
        <v>350</v>
      </c>
      <c r="F2581" t="s">
        <v>20</v>
      </c>
      <c r="G2581" t="s">
        <v>12112</v>
      </c>
      <c r="I2581" t="s">
        <v>4581</v>
      </c>
      <c r="J2581" s="3"/>
    </row>
    <row r="2582" spans="1:10">
      <c r="A2582" t="s">
        <v>12116</v>
      </c>
      <c r="B2582" t="s">
        <v>12117</v>
      </c>
      <c r="C2582" t="s">
        <v>12118</v>
      </c>
      <c r="D2582" t="s">
        <v>12119</v>
      </c>
      <c r="E2582" s="2">
        <f t="shared" si="42"/>
        <v>231</v>
      </c>
      <c r="F2582" t="s">
        <v>20</v>
      </c>
      <c r="G2582" t="s">
        <v>12116</v>
      </c>
      <c r="I2582" t="s">
        <v>12120</v>
      </c>
      <c r="J2582" s="3"/>
    </row>
    <row r="2583" spans="1:10">
      <c r="A2583" t="s">
        <v>12121</v>
      </c>
      <c r="B2583" t="s">
        <v>12122</v>
      </c>
      <c r="C2583" t="s">
        <v>12123</v>
      </c>
      <c r="D2583" t="s">
        <v>12124</v>
      </c>
      <c r="E2583" s="2">
        <f t="shared" si="42"/>
        <v>510</v>
      </c>
      <c r="F2583" t="s">
        <v>20</v>
      </c>
      <c r="G2583" t="s">
        <v>12121</v>
      </c>
      <c r="I2583" t="s">
        <v>12125</v>
      </c>
      <c r="J2583" s="3"/>
    </row>
    <row r="2584" spans="1:10">
      <c r="A2584" t="s">
        <v>12126</v>
      </c>
      <c r="B2584" t="s">
        <v>12127</v>
      </c>
      <c r="C2584" t="s">
        <v>12128</v>
      </c>
      <c r="D2584" t="s">
        <v>12129</v>
      </c>
      <c r="E2584" s="2">
        <f t="shared" si="42"/>
        <v>329</v>
      </c>
      <c r="F2584" t="s">
        <v>20</v>
      </c>
      <c r="G2584" t="s">
        <v>12126</v>
      </c>
      <c r="I2584" t="s">
        <v>4176</v>
      </c>
      <c r="J2584" s="3"/>
    </row>
    <row r="2585" spans="1:10">
      <c r="A2585" t="s">
        <v>12130</v>
      </c>
      <c r="B2585" t="s">
        <v>12131</v>
      </c>
      <c r="C2585" t="s">
        <v>12132</v>
      </c>
      <c r="D2585" t="s">
        <v>12133</v>
      </c>
      <c r="E2585" s="2">
        <f t="shared" si="42"/>
        <v>512</v>
      </c>
      <c r="F2585" t="s">
        <v>20</v>
      </c>
      <c r="G2585" t="s">
        <v>12130</v>
      </c>
      <c r="I2585" t="s">
        <v>65</v>
      </c>
      <c r="J2585" s="3"/>
    </row>
    <row r="2586" spans="1:10">
      <c r="A2586" t="s">
        <v>12134</v>
      </c>
      <c r="B2586" t="s">
        <v>12135</v>
      </c>
      <c r="C2586" t="s">
        <v>12136</v>
      </c>
      <c r="D2586" t="s">
        <v>12137</v>
      </c>
      <c r="E2586" s="2">
        <f t="shared" si="42"/>
        <v>347</v>
      </c>
      <c r="F2586" t="s">
        <v>20</v>
      </c>
      <c r="G2586" t="s">
        <v>12134</v>
      </c>
      <c r="I2586" t="s">
        <v>2498</v>
      </c>
      <c r="J2586" s="3"/>
    </row>
    <row r="2587" spans="1:10">
      <c r="A2587" t="s">
        <v>12138</v>
      </c>
      <c r="B2587" t="s">
        <v>12139</v>
      </c>
      <c r="C2587" t="s">
        <v>12140</v>
      </c>
      <c r="D2587" t="s">
        <v>12141</v>
      </c>
      <c r="E2587" s="2">
        <f t="shared" si="42"/>
        <v>375</v>
      </c>
      <c r="F2587" t="s">
        <v>20</v>
      </c>
      <c r="G2587" t="s">
        <v>12138</v>
      </c>
      <c r="I2587" t="s">
        <v>4176</v>
      </c>
      <c r="J2587" s="3"/>
    </row>
    <row r="2588" spans="1:10">
      <c r="A2588" t="s">
        <v>12142</v>
      </c>
      <c r="B2588" t="s">
        <v>12143</v>
      </c>
      <c r="C2588" t="s">
        <v>12144</v>
      </c>
      <c r="D2588" t="s">
        <v>12145</v>
      </c>
      <c r="E2588" s="2">
        <f t="shared" si="42"/>
        <v>275</v>
      </c>
      <c r="F2588" t="s">
        <v>20</v>
      </c>
      <c r="G2588" t="s">
        <v>12142</v>
      </c>
      <c r="I2588" t="s">
        <v>12146</v>
      </c>
      <c r="J2588" s="3"/>
    </row>
    <row r="2589" spans="1:10">
      <c r="A2589" t="s">
        <v>12147</v>
      </c>
      <c r="B2589" t="s">
        <v>12148</v>
      </c>
      <c r="C2589" t="s">
        <v>12149</v>
      </c>
      <c r="D2589" t="s">
        <v>12150</v>
      </c>
      <c r="E2589" s="2">
        <f t="shared" si="42"/>
        <v>505</v>
      </c>
      <c r="F2589" t="s">
        <v>20</v>
      </c>
      <c r="G2589" t="s">
        <v>12147</v>
      </c>
      <c r="I2589" t="s">
        <v>1296</v>
      </c>
      <c r="J2589" s="3"/>
    </row>
    <row r="2590" spans="1:10">
      <c r="A2590" t="s">
        <v>12151</v>
      </c>
      <c r="B2590" t="s">
        <v>12152</v>
      </c>
      <c r="C2590" t="s">
        <v>12153</v>
      </c>
      <c r="D2590" t="s">
        <v>12154</v>
      </c>
      <c r="E2590" s="2">
        <f t="shared" si="42"/>
        <v>96</v>
      </c>
      <c r="F2590" t="s">
        <v>20</v>
      </c>
      <c r="G2590" t="s">
        <v>12151</v>
      </c>
      <c r="I2590" t="s">
        <v>12155</v>
      </c>
      <c r="J2590" s="3"/>
    </row>
    <row r="2591" spans="1:10">
      <c r="A2591" t="s">
        <v>12156</v>
      </c>
      <c r="B2591" t="s">
        <v>12157</v>
      </c>
      <c r="C2591" t="s">
        <v>12158</v>
      </c>
      <c r="D2591" t="s">
        <v>12159</v>
      </c>
      <c r="E2591" s="2">
        <f t="shared" si="42"/>
        <v>166</v>
      </c>
      <c r="F2591" t="s">
        <v>20</v>
      </c>
      <c r="G2591" t="s">
        <v>12156</v>
      </c>
      <c r="I2591" t="s">
        <v>3299</v>
      </c>
      <c r="J2591" s="3"/>
    </row>
    <row r="2592" spans="1:10">
      <c r="A2592" t="s">
        <v>12160</v>
      </c>
      <c r="C2592" t="s">
        <v>12161</v>
      </c>
      <c r="D2592" t="s">
        <v>12162</v>
      </c>
      <c r="E2592" s="2">
        <f t="shared" si="42"/>
        <v>65</v>
      </c>
      <c r="F2592" t="s">
        <v>13</v>
      </c>
      <c r="G2592" t="s">
        <v>12160</v>
      </c>
      <c r="I2592" t="s">
        <v>65</v>
      </c>
      <c r="J2592" s="3"/>
    </row>
    <row r="2593" spans="1:10">
      <c r="A2593" t="s">
        <v>12163</v>
      </c>
      <c r="B2593" t="s">
        <v>12164</v>
      </c>
      <c r="C2593" t="s">
        <v>12165</v>
      </c>
      <c r="D2593" t="s">
        <v>12166</v>
      </c>
      <c r="E2593" s="2">
        <f t="shared" si="42"/>
        <v>792</v>
      </c>
      <c r="F2593" t="s">
        <v>13</v>
      </c>
      <c r="G2593" t="s">
        <v>12163</v>
      </c>
      <c r="I2593" t="s">
        <v>10999</v>
      </c>
      <c r="J2593" s="3"/>
    </row>
    <row r="2594" spans="1:10">
      <c r="A2594" t="s">
        <v>12167</v>
      </c>
      <c r="C2594" t="s">
        <v>12168</v>
      </c>
      <c r="D2594" t="s">
        <v>12169</v>
      </c>
      <c r="E2594" s="2">
        <f t="shared" si="42"/>
        <v>76</v>
      </c>
      <c r="F2594" t="s">
        <v>20</v>
      </c>
      <c r="G2594" t="s">
        <v>12167</v>
      </c>
      <c r="I2594" t="s">
        <v>10994</v>
      </c>
      <c r="J2594" s="3"/>
    </row>
    <row r="2595" spans="1:10">
      <c r="A2595" t="s">
        <v>12170</v>
      </c>
      <c r="B2595" t="s">
        <v>12171</v>
      </c>
      <c r="C2595" t="s">
        <v>12172</v>
      </c>
      <c r="D2595" t="s">
        <v>12173</v>
      </c>
      <c r="E2595" s="2">
        <f t="shared" si="42"/>
        <v>142</v>
      </c>
      <c r="F2595" t="s">
        <v>13</v>
      </c>
      <c r="G2595" t="s">
        <v>12170</v>
      </c>
      <c r="I2595" t="s">
        <v>2668</v>
      </c>
      <c r="J2595" s="3"/>
    </row>
    <row r="2596" spans="1:10">
      <c r="A2596" t="s">
        <v>12174</v>
      </c>
      <c r="C2596" t="s">
        <v>12175</v>
      </c>
      <c r="D2596" t="s">
        <v>12176</v>
      </c>
      <c r="E2596" s="2">
        <f t="shared" si="42"/>
        <v>33</v>
      </c>
      <c r="F2596" t="s">
        <v>13</v>
      </c>
      <c r="G2596" t="s">
        <v>12174</v>
      </c>
      <c r="I2596" t="s">
        <v>10986</v>
      </c>
      <c r="J2596" s="3"/>
    </row>
    <row r="2597" spans="1:10">
      <c r="A2597" t="s">
        <v>12177</v>
      </c>
      <c r="B2597" t="s">
        <v>12178</v>
      </c>
      <c r="C2597" t="s">
        <v>12179</v>
      </c>
      <c r="D2597" t="s">
        <v>12180</v>
      </c>
      <c r="E2597" s="2">
        <f t="shared" si="42"/>
        <v>149</v>
      </c>
      <c r="F2597" t="s">
        <v>13</v>
      </c>
      <c r="G2597" t="s">
        <v>12177</v>
      </c>
      <c r="H2597" t="s">
        <v>10981</v>
      </c>
      <c r="I2597" t="s">
        <v>10982</v>
      </c>
      <c r="J2597" s="3"/>
    </row>
    <row r="2598" spans="1:10">
      <c r="A2598" t="s">
        <v>12181</v>
      </c>
      <c r="B2598" t="s">
        <v>12182</v>
      </c>
      <c r="C2598" t="s">
        <v>12183</v>
      </c>
      <c r="D2598" t="s">
        <v>12184</v>
      </c>
      <c r="E2598" s="2">
        <f t="shared" si="42"/>
        <v>803</v>
      </c>
      <c r="F2598" t="s">
        <v>20</v>
      </c>
      <c r="G2598" t="s">
        <v>12181</v>
      </c>
      <c r="I2598" t="s">
        <v>10893</v>
      </c>
      <c r="J2598" s="3"/>
    </row>
    <row r="2599" spans="1:10">
      <c r="A2599" t="s">
        <v>12185</v>
      </c>
      <c r="B2599" t="s">
        <v>12186</v>
      </c>
      <c r="C2599" t="s">
        <v>12187</v>
      </c>
      <c r="D2599" t="s">
        <v>12188</v>
      </c>
      <c r="E2599" s="2">
        <f t="shared" si="42"/>
        <v>263</v>
      </c>
      <c r="F2599" t="s">
        <v>20</v>
      </c>
      <c r="G2599" t="s">
        <v>12185</v>
      </c>
      <c r="I2599" t="s">
        <v>3289</v>
      </c>
      <c r="J2599" s="3"/>
    </row>
    <row r="2600" spans="1:10">
      <c r="A2600" t="s">
        <v>12189</v>
      </c>
      <c r="B2600" t="s">
        <v>12190</v>
      </c>
      <c r="C2600" t="s">
        <v>12191</v>
      </c>
      <c r="D2600" t="s">
        <v>12192</v>
      </c>
      <c r="E2600" s="2">
        <f t="shared" ref="E2600:E2663" si="43">((D2600-C2600)+1)/3-1</f>
        <v>467</v>
      </c>
      <c r="F2600" t="s">
        <v>20</v>
      </c>
      <c r="G2600" t="s">
        <v>12189</v>
      </c>
      <c r="H2600" t="s">
        <v>10975</v>
      </c>
      <c r="I2600" t="s">
        <v>10976</v>
      </c>
      <c r="J2600" s="3"/>
    </row>
    <row r="2601" spans="1:10">
      <c r="A2601" t="s">
        <v>12193</v>
      </c>
      <c r="B2601" t="s">
        <v>12194</v>
      </c>
      <c r="C2601" t="s">
        <v>12195</v>
      </c>
      <c r="D2601" t="s">
        <v>12196</v>
      </c>
      <c r="E2601" s="2">
        <f t="shared" si="43"/>
        <v>313</v>
      </c>
      <c r="F2601" t="s">
        <v>20</v>
      </c>
      <c r="G2601" t="s">
        <v>12193</v>
      </c>
      <c r="I2601" t="s">
        <v>3009</v>
      </c>
      <c r="J2601" s="3"/>
    </row>
    <row r="2602" spans="1:10">
      <c r="A2602" t="s">
        <v>12197</v>
      </c>
      <c r="B2602" t="s">
        <v>12198</v>
      </c>
      <c r="C2602" t="s">
        <v>12199</v>
      </c>
      <c r="D2602" t="s">
        <v>12200</v>
      </c>
      <c r="E2602" s="2">
        <f t="shared" si="43"/>
        <v>315</v>
      </c>
      <c r="F2602" t="s">
        <v>20</v>
      </c>
      <c r="G2602" t="s">
        <v>12197</v>
      </c>
      <c r="I2602" t="s">
        <v>991</v>
      </c>
      <c r="J2602" s="3"/>
    </row>
    <row r="2603" spans="1:10">
      <c r="A2603" t="s">
        <v>12201</v>
      </c>
      <c r="C2603" t="s">
        <v>12202</v>
      </c>
      <c r="D2603" t="s">
        <v>12203</v>
      </c>
      <c r="E2603" s="2">
        <f t="shared" si="43"/>
        <v>512</v>
      </c>
      <c r="F2603" t="s">
        <v>20</v>
      </c>
      <c r="G2603" t="s">
        <v>12201</v>
      </c>
      <c r="I2603" t="s">
        <v>12204</v>
      </c>
      <c r="J2603" s="3"/>
    </row>
    <row r="2604" spans="1:10">
      <c r="A2604" t="s">
        <v>12205</v>
      </c>
      <c r="B2604" t="s">
        <v>12206</v>
      </c>
      <c r="C2604" t="s">
        <v>12207</v>
      </c>
      <c r="D2604" t="s">
        <v>12208</v>
      </c>
      <c r="E2604" s="2">
        <f t="shared" si="43"/>
        <v>469</v>
      </c>
      <c r="F2604" t="s">
        <v>20</v>
      </c>
      <c r="G2604" t="s">
        <v>12205</v>
      </c>
      <c r="I2604" t="s">
        <v>4252</v>
      </c>
      <c r="J2604" s="3"/>
    </row>
    <row r="2605" spans="1:10">
      <c r="A2605" t="s">
        <v>12209</v>
      </c>
      <c r="B2605" t="s">
        <v>12210</v>
      </c>
      <c r="C2605" t="s">
        <v>12211</v>
      </c>
      <c r="D2605" t="s">
        <v>12212</v>
      </c>
      <c r="E2605" s="2">
        <f t="shared" si="43"/>
        <v>190</v>
      </c>
      <c r="F2605" t="s">
        <v>20</v>
      </c>
      <c r="G2605" t="s">
        <v>12209</v>
      </c>
      <c r="I2605" t="s">
        <v>4257</v>
      </c>
      <c r="J2605" s="3"/>
    </row>
    <row r="2606" spans="1:10">
      <c r="A2606" t="s">
        <v>12213</v>
      </c>
      <c r="B2606" t="s">
        <v>12214</v>
      </c>
      <c r="C2606" t="s">
        <v>12215</v>
      </c>
      <c r="D2606" t="s">
        <v>12216</v>
      </c>
      <c r="E2606" s="2">
        <f t="shared" si="43"/>
        <v>364</v>
      </c>
      <c r="F2606" t="s">
        <v>20</v>
      </c>
      <c r="G2606" t="s">
        <v>12213</v>
      </c>
      <c r="I2606" t="s">
        <v>4252</v>
      </c>
      <c r="J2606" s="3"/>
    </row>
    <row r="2607" spans="1:10">
      <c r="A2607" t="s">
        <v>12217</v>
      </c>
      <c r="B2607" t="s">
        <v>12218</v>
      </c>
      <c r="C2607" t="s">
        <v>12219</v>
      </c>
      <c r="D2607" t="s">
        <v>12220</v>
      </c>
      <c r="E2607" s="2">
        <f t="shared" si="43"/>
        <v>188</v>
      </c>
      <c r="F2607" t="s">
        <v>20</v>
      </c>
      <c r="G2607" t="s">
        <v>12217</v>
      </c>
      <c r="I2607" t="s">
        <v>4257</v>
      </c>
      <c r="J2607" s="3"/>
    </row>
    <row r="2608" spans="1:10">
      <c r="A2608" t="s">
        <v>12221</v>
      </c>
      <c r="B2608" t="s">
        <v>12222</v>
      </c>
      <c r="C2608" t="s">
        <v>12223</v>
      </c>
      <c r="D2608" t="s">
        <v>12224</v>
      </c>
      <c r="E2608" s="2">
        <f t="shared" si="43"/>
        <v>309</v>
      </c>
      <c r="F2608" t="s">
        <v>20</v>
      </c>
      <c r="G2608" t="s">
        <v>12221</v>
      </c>
      <c r="I2608" t="s">
        <v>3009</v>
      </c>
      <c r="J2608" s="3"/>
    </row>
    <row r="2609" spans="1:10">
      <c r="A2609" t="s">
        <v>12225</v>
      </c>
      <c r="B2609" t="s">
        <v>12226</v>
      </c>
      <c r="C2609" t="s">
        <v>12227</v>
      </c>
      <c r="D2609" t="s">
        <v>12228</v>
      </c>
      <c r="E2609" s="2">
        <f t="shared" si="43"/>
        <v>898</v>
      </c>
      <c r="F2609" t="s">
        <v>13</v>
      </c>
      <c r="G2609" t="s">
        <v>12225</v>
      </c>
      <c r="I2609" t="s">
        <v>65</v>
      </c>
      <c r="J2609" s="3"/>
    </row>
    <row r="2610" spans="1:10">
      <c r="A2610" t="s">
        <v>12229</v>
      </c>
      <c r="C2610" t="s">
        <v>12230</v>
      </c>
      <c r="D2610" t="s">
        <v>12231</v>
      </c>
      <c r="E2610" s="2">
        <f t="shared" si="43"/>
        <v>204</v>
      </c>
      <c r="F2610" t="s">
        <v>20</v>
      </c>
      <c r="G2610" t="s">
        <v>12229</v>
      </c>
      <c r="I2610" t="s">
        <v>3393</v>
      </c>
      <c r="J2610" s="3"/>
    </row>
    <row r="2611" spans="1:10">
      <c r="A2611" t="s">
        <v>12232</v>
      </c>
      <c r="B2611" t="s">
        <v>12233</v>
      </c>
      <c r="C2611" t="s">
        <v>12234</v>
      </c>
      <c r="D2611" t="s">
        <v>12235</v>
      </c>
      <c r="E2611" s="2">
        <f t="shared" si="43"/>
        <v>1426</v>
      </c>
      <c r="F2611" t="s">
        <v>13</v>
      </c>
      <c r="G2611" t="s">
        <v>12232</v>
      </c>
      <c r="I2611" t="s">
        <v>12236</v>
      </c>
      <c r="J2611" s="3"/>
    </row>
    <row r="2612" spans="1:10">
      <c r="A2612" t="s">
        <v>12237</v>
      </c>
      <c r="B2612" t="s">
        <v>12238</v>
      </c>
      <c r="C2612" t="s">
        <v>12239</v>
      </c>
      <c r="D2612" t="s">
        <v>12240</v>
      </c>
      <c r="E2612" s="2">
        <f t="shared" si="43"/>
        <v>532</v>
      </c>
      <c r="F2612" t="s">
        <v>13</v>
      </c>
      <c r="G2612" t="s">
        <v>12237</v>
      </c>
      <c r="I2612" t="s">
        <v>12241</v>
      </c>
      <c r="J2612" s="3"/>
    </row>
    <row r="2613" spans="1:10">
      <c r="A2613" t="s">
        <v>12242</v>
      </c>
      <c r="B2613" t="s">
        <v>12243</v>
      </c>
      <c r="C2613" t="s">
        <v>12244</v>
      </c>
      <c r="D2613" t="s">
        <v>12245</v>
      </c>
      <c r="E2613" s="2">
        <f t="shared" si="43"/>
        <v>1039</v>
      </c>
      <c r="F2613" t="s">
        <v>13</v>
      </c>
      <c r="G2613" t="s">
        <v>12242</v>
      </c>
      <c r="I2613" t="s">
        <v>134</v>
      </c>
      <c r="J2613" s="3"/>
    </row>
    <row r="2614" spans="1:10">
      <c r="A2614" t="s">
        <v>12246</v>
      </c>
      <c r="B2614" t="s">
        <v>12247</v>
      </c>
      <c r="C2614" t="s">
        <v>12248</v>
      </c>
      <c r="D2614" t="s">
        <v>12249</v>
      </c>
      <c r="E2614" s="2">
        <f t="shared" si="43"/>
        <v>481</v>
      </c>
      <c r="F2614" t="s">
        <v>13</v>
      </c>
      <c r="G2614" t="s">
        <v>12246</v>
      </c>
      <c r="I2614" t="s">
        <v>207</v>
      </c>
      <c r="J2614" s="3"/>
    </row>
    <row r="2615" spans="1:10">
      <c r="A2615" t="s">
        <v>12250</v>
      </c>
      <c r="B2615" t="s">
        <v>12251</v>
      </c>
      <c r="C2615" t="s">
        <v>12252</v>
      </c>
      <c r="D2615" t="s">
        <v>12253</v>
      </c>
      <c r="E2615" s="2">
        <f t="shared" si="43"/>
        <v>1024</v>
      </c>
      <c r="F2615" t="s">
        <v>13</v>
      </c>
      <c r="G2615" t="s">
        <v>12250</v>
      </c>
      <c r="I2615" t="s">
        <v>134</v>
      </c>
      <c r="J2615" s="3"/>
    </row>
    <row r="2616" spans="1:10">
      <c r="A2616" t="s">
        <v>12254</v>
      </c>
      <c r="B2616" t="s">
        <v>12255</v>
      </c>
      <c r="C2616" t="s">
        <v>12256</v>
      </c>
      <c r="D2616" t="s">
        <v>12257</v>
      </c>
      <c r="E2616" s="2">
        <f t="shared" si="43"/>
        <v>499</v>
      </c>
      <c r="F2616" t="s">
        <v>13</v>
      </c>
      <c r="G2616" t="s">
        <v>12254</v>
      </c>
      <c r="I2616" t="s">
        <v>207</v>
      </c>
      <c r="J2616" s="3"/>
    </row>
    <row r="2617" spans="1:10">
      <c r="A2617" t="s">
        <v>12258</v>
      </c>
      <c r="B2617" t="s">
        <v>12259</v>
      </c>
      <c r="C2617" t="s">
        <v>12260</v>
      </c>
      <c r="D2617" t="s">
        <v>12261</v>
      </c>
      <c r="E2617" s="2">
        <f t="shared" si="43"/>
        <v>1056</v>
      </c>
      <c r="F2617" t="s">
        <v>13</v>
      </c>
      <c r="G2617" t="s">
        <v>12258</v>
      </c>
      <c r="I2617" t="s">
        <v>1432</v>
      </c>
      <c r="J2617" s="3"/>
    </row>
    <row r="2618" spans="1:10">
      <c r="A2618" t="s">
        <v>12262</v>
      </c>
      <c r="B2618" t="s">
        <v>12263</v>
      </c>
      <c r="C2618" t="s">
        <v>12264</v>
      </c>
      <c r="D2618" t="s">
        <v>12265</v>
      </c>
      <c r="E2618" s="2">
        <f t="shared" si="43"/>
        <v>946</v>
      </c>
      <c r="F2618" t="s">
        <v>13</v>
      </c>
      <c r="G2618" t="s">
        <v>12262</v>
      </c>
      <c r="I2618" t="s">
        <v>2357</v>
      </c>
      <c r="J2618" s="3"/>
    </row>
    <row r="2619" spans="1:10">
      <c r="A2619" t="s">
        <v>12266</v>
      </c>
      <c r="B2619" t="s">
        <v>12267</v>
      </c>
      <c r="C2619" t="s">
        <v>12268</v>
      </c>
      <c r="D2619" t="s">
        <v>12269</v>
      </c>
      <c r="E2619" s="2">
        <f t="shared" si="43"/>
        <v>1076</v>
      </c>
      <c r="F2619" t="s">
        <v>13</v>
      </c>
      <c r="G2619" t="s">
        <v>12266</v>
      </c>
      <c r="I2619" t="s">
        <v>3450</v>
      </c>
      <c r="J2619" s="3"/>
    </row>
    <row r="2620" spans="1:10">
      <c r="A2620" t="s">
        <v>12270</v>
      </c>
      <c r="B2620" t="s">
        <v>12271</v>
      </c>
      <c r="C2620" t="s">
        <v>12272</v>
      </c>
      <c r="D2620" t="s">
        <v>12273</v>
      </c>
      <c r="E2620" s="2">
        <f t="shared" si="43"/>
        <v>474</v>
      </c>
      <c r="F2620" t="s">
        <v>13</v>
      </c>
      <c r="G2620" t="s">
        <v>12270</v>
      </c>
      <c r="I2620" t="s">
        <v>12274</v>
      </c>
      <c r="J2620" s="3"/>
    </row>
    <row r="2621" spans="1:10">
      <c r="A2621" t="s">
        <v>12275</v>
      </c>
      <c r="B2621" t="s">
        <v>12276</v>
      </c>
      <c r="C2621" t="s">
        <v>12277</v>
      </c>
      <c r="D2621" t="s">
        <v>12278</v>
      </c>
      <c r="E2621" s="2">
        <f t="shared" si="43"/>
        <v>743</v>
      </c>
      <c r="F2621" t="s">
        <v>13</v>
      </c>
      <c r="G2621" t="s">
        <v>12275</v>
      </c>
      <c r="I2621" t="s">
        <v>12279</v>
      </c>
      <c r="J2621" s="3"/>
    </row>
    <row r="2622" spans="1:10">
      <c r="A2622" t="s">
        <v>12280</v>
      </c>
      <c r="B2622" t="s">
        <v>12281</v>
      </c>
      <c r="C2622" t="s">
        <v>12282</v>
      </c>
      <c r="D2622" t="s">
        <v>12283</v>
      </c>
      <c r="E2622" s="2">
        <f t="shared" si="43"/>
        <v>359</v>
      </c>
      <c r="F2622" t="s">
        <v>13</v>
      </c>
      <c r="G2622" t="s">
        <v>12280</v>
      </c>
      <c r="I2622" t="s">
        <v>12284</v>
      </c>
      <c r="J2622" s="3"/>
    </row>
    <row r="2623" spans="1:10">
      <c r="A2623" t="s">
        <v>12285</v>
      </c>
      <c r="B2623" t="s">
        <v>12286</v>
      </c>
      <c r="C2623" t="s">
        <v>12287</v>
      </c>
      <c r="D2623" t="s">
        <v>12288</v>
      </c>
      <c r="E2623" s="2">
        <f t="shared" si="43"/>
        <v>346</v>
      </c>
      <c r="F2623" t="s">
        <v>13</v>
      </c>
      <c r="G2623" t="s">
        <v>12289</v>
      </c>
      <c r="I2623" t="s">
        <v>12290</v>
      </c>
      <c r="J2623" s="3"/>
    </row>
    <row r="2624" spans="1:10">
      <c r="A2624" t="s">
        <v>12291</v>
      </c>
      <c r="B2624" t="s">
        <v>12292</v>
      </c>
      <c r="C2624" t="s">
        <v>12293</v>
      </c>
      <c r="D2624" t="s">
        <v>12294</v>
      </c>
      <c r="E2624" s="2">
        <f t="shared" si="43"/>
        <v>156</v>
      </c>
      <c r="F2624" t="s">
        <v>20</v>
      </c>
      <c r="G2624" t="s">
        <v>12291</v>
      </c>
      <c r="I2624" t="s">
        <v>12295</v>
      </c>
      <c r="J2624" s="3"/>
    </row>
    <row r="2625" spans="1:10">
      <c r="A2625" t="s">
        <v>12296</v>
      </c>
      <c r="B2625" t="s">
        <v>12297</v>
      </c>
      <c r="C2625" t="s">
        <v>12298</v>
      </c>
      <c r="D2625" t="s">
        <v>12299</v>
      </c>
      <c r="E2625" s="2">
        <f t="shared" si="43"/>
        <v>141</v>
      </c>
      <c r="F2625" t="s">
        <v>13</v>
      </c>
      <c r="G2625" t="s">
        <v>12296</v>
      </c>
      <c r="I2625" t="s">
        <v>65</v>
      </c>
      <c r="J2625" s="3"/>
    </row>
    <row r="2626" spans="1:10">
      <c r="A2626" t="s">
        <v>12300</v>
      </c>
      <c r="B2626" t="s">
        <v>12301</v>
      </c>
      <c r="C2626" t="s">
        <v>12302</v>
      </c>
      <c r="D2626" t="s">
        <v>12303</v>
      </c>
      <c r="E2626" s="2">
        <f t="shared" si="43"/>
        <v>214</v>
      </c>
      <c r="F2626" t="s">
        <v>13</v>
      </c>
      <c r="G2626" t="s">
        <v>12300</v>
      </c>
      <c r="I2626" t="s">
        <v>12304</v>
      </c>
      <c r="J2626" s="3"/>
    </row>
    <row r="2627" spans="1:10">
      <c r="A2627" t="s">
        <v>12305</v>
      </c>
      <c r="B2627" t="s">
        <v>12306</v>
      </c>
      <c r="C2627" t="s">
        <v>12307</v>
      </c>
      <c r="D2627" t="s">
        <v>12308</v>
      </c>
      <c r="E2627" s="2">
        <f t="shared" si="43"/>
        <v>215</v>
      </c>
      <c r="F2627" t="s">
        <v>13</v>
      </c>
      <c r="G2627" t="s">
        <v>12305</v>
      </c>
      <c r="I2627" t="s">
        <v>12309</v>
      </c>
      <c r="J2627" s="3"/>
    </row>
    <row r="2628" spans="1:10">
      <c r="A2628" t="s">
        <v>12310</v>
      </c>
      <c r="B2628" t="s">
        <v>12311</v>
      </c>
      <c r="C2628" t="s">
        <v>12312</v>
      </c>
      <c r="D2628" t="s">
        <v>12313</v>
      </c>
      <c r="E2628" s="2">
        <f t="shared" si="43"/>
        <v>337</v>
      </c>
      <c r="F2628" t="s">
        <v>13</v>
      </c>
      <c r="G2628" t="s">
        <v>12310</v>
      </c>
      <c r="I2628" t="s">
        <v>8376</v>
      </c>
      <c r="J2628" s="3"/>
    </row>
    <row r="2629" spans="1:10">
      <c r="A2629" t="s">
        <v>12314</v>
      </c>
      <c r="B2629" t="s">
        <v>12315</v>
      </c>
      <c r="C2629" t="s">
        <v>12316</v>
      </c>
      <c r="D2629" t="s">
        <v>12317</v>
      </c>
      <c r="E2629" s="2">
        <f t="shared" si="43"/>
        <v>120</v>
      </c>
      <c r="F2629" t="s">
        <v>13</v>
      </c>
      <c r="G2629" t="s">
        <v>12314</v>
      </c>
      <c r="I2629" t="s">
        <v>65</v>
      </c>
      <c r="J2629" s="3"/>
    </row>
    <row r="2630" spans="1:10">
      <c r="A2630" t="s">
        <v>12318</v>
      </c>
      <c r="B2630" t="s">
        <v>12319</v>
      </c>
      <c r="C2630" t="s">
        <v>12320</v>
      </c>
      <c r="D2630" t="s">
        <v>12321</v>
      </c>
      <c r="E2630" s="2">
        <f t="shared" si="43"/>
        <v>719</v>
      </c>
      <c r="F2630" t="s">
        <v>13</v>
      </c>
      <c r="G2630" t="s">
        <v>12318</v>
      </c>
      <c r="I2630" t="s">
        <v>134</v>
      </c>
      <c r="J2630" s="3"/>
    </row>
    <row r="2631" spans="1:10">
      <c r="A2631" t="s">
        <v>12322</v>
      </c>
      <c r="B2631" t="s">
        <v>12323</v>
      </c>
      <c r="C2631" t="s">
        <v>12324</v>
      </c>
      <c r="D2631" t="s">
        <v>12325</v>
      </c>
      <c r="E2631" s="2">
        <f t="shared" si="43"/>
        <v>162</v>
      </c>
      <c r="F2631" t="s">
        <v>13</v>
      </c>
      <c r="G2631" t="s">
        <v>12322</v>
      </c>
      <c r="I2631" t="s">
        <v>12326</v>
      </c>
      <c r="J2631" s="3"/>
    </row>
    <row r="2632" spans="1:10">
      <c r="A2632" t="s">
        <v>12327</v>
      </c>
      <c r="B2632" t="s">
        <v>12328</v>
      </c>
      <c r="C2632" t="s">
        <v>12329</v>
      </c>
      <c r="D2632" t="s">
        <v>12330</v>
      </c>
      <c r="E2632" s="2">
        <f t="shared" si="43"/>
        <v>428</v>
      </c>
      <c r="F2632" t="s">
        <v>13</v>
      </c>
      <c r="G2632" t="s">
        <v>12327</v>
      </c>
      <c r="I2632" t="s">
        <v>3563</v>
      </c>
      <c r="J2632" s="3"/>
    </row>
    <row r="2633" spans="1:10">
      <c r="A2633" t="s">
        <v>12331</v>
      </c>
      <c r="B2633" t="s">
        <v>12332</v>
      </c>
      <c r="C2633" t="s">
        <v>12333</v>
      </c>
      <c r="D2633" t="s">
        <v>12334</v>
      </c>
      <c r="E2633" s="2">
        <f t="shared" si="43"/>
        <v>499</v>
      </c>
      <c r="F2633" t="s">
        <v>13</v>
      </c>
      <c r="G2633" t="s">
        <v>12331</v>
      </c>
      <c r="I2633" t="s">
        <v>12335</v>
      </c>
      <c r="J2633" s="3"/>
    </row>
    <row r="2634" spans="1:10">
      <c r="A2634" t="s">
        <v>12336</v>
      </c>
      <c r="B2634" t="s">
        <v>12337</v>
      </c>
      <c r="C2634" t="s">
        <v>12338</v>
      </c>
      <c r="D2634" t="s">
        <v>12339</v>
      </c>
      <c r="E2634" s="2">
        <f t="shared" si="43"/>
        <v>57</v>
      </c>
      <c r="F2634" t="s">
        <v>13</v>
      </c>
      <c r="G2634" t="s">
        <v>12336</v>
      </c>
      <c r="I2634" t="s">
        <v>12340</v>
      </c>
      <c r="J2634" s="3"/>
    </row>
    <row r="2635" spans="1:10">
      <c r="A2635" t="s">
        <v>12341</v>
      </c>
      <c r="B2635" t="s">
        <v>12342</v>
      </c>
      <c r="C2635" t="s">
        <v>12343</v>
      </c>
      <c r="D2635" t="s">
        <v>12344</v>
      </c>
      <c r="E2635" s="2">
        <f t="shared" si="43"/>
        <v>1465</v>
      </c>
      <c r="F2635" t="s">
        <v>13</v>
      </c>
      <c r="G2635" t="s">
        <v>12341</v>
      </c>
      <c r="I2635" t="s">
        <v>12345</v>
      </c>
      <c r="J2635" s="3"/>
    </row>
    <row r="2636" spans="1:10">
      <c r="A2636" t="s">
        <v>12346</v>
      </c>
      <c r="B2636" t="s">
        <v>12347</v>
      </c>
      <c r="C2636" t="s">
        <v>12348</v>
      </c>
      <c r="D2636" t="s">
        <v>12349</v>
      </c>
      <c r="E2636" s="2">
        <f t="shared" si="43"/>
        <v>242</v>
      </c>
      <c r="F2636" t="s">
        <v>13</v>
      </c>
      <c r="G2636" t="s">
        <v>12346</v>
      </c>
      <c r="I2636" t="s">
        <v>12350</v>
      </c>
      <c r="J2636" s="3"/>
    </row>
    <row r="2637" spans="1:10">
      <c r="A2637" t="s">
        <v>12351</v>
      </c>
      <c r="B2637" t="s">
        <v>12352</v>
      </c>
      <c r="C2637" t="s">
        <v>12353</v>
      </c>
      <c r="D2637" t="s">
        <v>12354</v>
      </c>
      <c r="E2637" s="2">
        <f t="shared" si="43"/>
        <v>238</v>
      </c>
      <c r="F2637" t="s">
        <v>13</v>
      </c>
      <c r="G2637" t="s">
        <v>12351</v>
      </c>
      <c r="I2637" t="s">
        <v>12355</v>
      </c>
      <c r="J2637" s="3"/>
    </row>
    <row r="2638" spans="1:10">
      <c r="A2638" t="s">
        <v>12356</v>
      </c>
      <c r="C2638" t="s">
        <v>12357</v>
      </c>
      <c r="D2638" t="s">
        <v>12358</v>
      </c>
      <c r="E2638" s="2">
        <f t="shared" si="43"/>
        <v>33</v>
      </c>
      <c r="F2638" t="s">
        <v>13</v>
      </c>
      <c r="G2638" t="s">
        <v>12356</v>
      </c>
      <c r="I2638" t="s">
        <v>930</v>
      </c>
      <c r="J2638" s="3"/>
    </row>
    <row r="2639" spans="1:10">
      <c r="A2639" t="s">
        <v>12359</v>
      </c>
      <c r="C2639" t="s">
        <v>12360</v>
      </c>
      <c r="D2639" t="s">
        <v>12361</v>
      </c>
      <c r="E2639" s="2">
        <f t="shared" si="43"/>
        <v>104</v>
      </c>
      <c r="F2639" t="s">
        <v>13</v>
      </c>
      <c r="G2639" t="s">
        <v>12359</v>
      </c>
      <c r="I2639" t="s">
        <v>65</v>
      </c>
      <c r="J2639" s="3"/>
    </row>
    <row r="2640" spans="1:10">
      <c r="A2640" t="s">
        <v>12362</v>
      </c>
      <c r="B2640" t="s">
        <v>12363</v>
      </c>
      <c r="C2640" t="s">
        <v>12364</v>
      </c>
      <c r="D2640" t="s">
        <v>12365</v>
      </c>
      <c r="E2640" s="2">
        <f t="shared" si="43"/>
        <v>449</v>
      </c>
      <c r="F2640" t="s">
        <v>13</v>
      </c>
      <c r="G2640" t="s">
        <v>12362</v>
      </c>
      <c r="I2640" t="s">
        <v>1503</v>
      </c>
      <c r="J2640" s="3"/>
    </row>
    <row r="2641" spans="1:10">
      <c r="A2641" t="s">
        <v>12366</v>
      </c>
      <c r="B2641" t="s">
        <v>12367</v>
      </c>
      <c r="C2641" t="s">
        <v>12368</v>
      </c>
      <c r="D2641" t="s">
        <v>12369</v>
      </c>
      <c r="E2641" s="2">
        <f t="shared" si="43"/>
        <v>550</v>
      </c>
      <c r="F2641" t="s">
        <v>20</v>
      </c>
      <c r="G2641" t="s">
        <v>12366</v>
      </c>
      <c r="I2641" t="s">
        <v>2701</v>
      </c>
      <c r="J2641" s="3"/>
    </row>
    <row r="2642" spans="1:10">
      <c r="A2642" t="s">
        <v>12370</v>
      </c>
      <c r="B2642" t="s">
        <v>12371</v>
      </c>
      <c r="C2642" t="s">
        <v>12372</v>
      </c>
      <c r="D2642" t="s">
        <v>12373</v>
      </c>
      <c r="E2642" s="2">
        <f t="shared" si="43"/>
        <v>191</v>
      </c>
      <c r="F2642" t="s">
        <v>20</v>
      </c>
      <c r="G2642" t="s">
        <v>12370</v>
      </c>
      <c r="I2642" t="s">
        <v>12374</v>
      </c>
      <c r="J2642" s="3"/>
    </row>
    <row r="2643" spans="1:10">
      <c r="A2643" t="s">
        <v>12375</v>
      </c>
      <c r="B2643" t="s">
        <v>12376</v>
      </c>
      <c r="C2643" t="s">
        <v>12377</v>
      </c>
      <c r="D2643" t="s">
        <v>12378</v>
      </c>
      <c r="E2643" s="2">
        <f t="shared" si="43"/>
        <v>200</v>
      </c>
      <c r="F2643" t="s">
        <v>13</v>
      </c>
      <c r="G2643" t="s">
        <v>12375</v>
      </c>
      <c r="H2643" t="s">
        <v>12379</v>
      </c>
      <c r="I2643" t="s">
        <v>12380</v>
      </c>
      <c r="J2643" s="3"/>
    </row>
    <row r="2644" spans="1:10">
      <c r="A2644" t="s">
        <v>12381</v>
      </c>
      <c r="B2644" t="s">
        <v>12382</v>
      </c>
      <c r="C2644" t="s">
        <v>12383</v>
      </c>
      <c r="D2644" t="s">
        <v>12384</v>
      </c>
      <c r="E2644" s="2">
        <f t="shared" si="43"/>
        <v>439</v>
      </c>
      <c r="F2644" t="s">
        <v>20</v>
      </c>
      <c r="G2644" t="s">
        <v>12381</v>
      </c>
      <c r="I2644" t="s">
        <v>12385</v>
      </c>
      <c r="J2644" s="3"/>
    </row>
    <row r="2645" spans="1:10">
      <c r="A2645" t="s">
        <v>12386</v>
      </c>
      <c r="B2645" t="s">
        <v>12387</v>
      </c>
      <c r="C2645" t="s">
        <v>12388</v>
      </c>
      <c r="D2645" t="s">
        <v>12389</v>
      </c>
      <c r="E2645" s="2">
        <f t="shared" si="43"/>
        <v>95</v>
      </c>
      <c r="F2645" t="s">
        <v>20</v>
      </c>
      <c r="G2645" t="s">
        <v>12386</v>
      </c>
      <c r="I2645" t="s">
        <v>12390</v>
      </c>
      <c r="J2645" s="3"/>
    </row>
    <row r="2646" spans="1:10">
      <c r="A2646" t="s">
        <v>12391</v>
      </c>
      <c r="B2646" t="s">
        <v>12392</v>
      </c>
      <c r="C2646" t="s">
        <v>12393</v>
      </c>
      <c r="D2646" t="s">
        <v>12394</v>
      </c>
      <c r="E2646" s="2">
        <f t="shared" si="43"/>
        <v>323</v>
      </c>
      <c r="F2646" t="s">
        <v>20</v>
      </c>
      <c r="G2646" t="s">
        <v>12391</v>
      </c>
      <c r="I2646" t="s">
        <v>12395</v>
      </c>
      <c r="J2646" s="3"/>
    </row>
    <row r="2647" spans="1:10">
      <c r="A2647" t="s">
        <v>12396</v>
      </c>
      <c r="B2647" t="s">
        <v>12397</v>
      </c>
      <c r="C2647" t="s">
        <v>12398</v>
      </c>
      <c r="D2647" t="s">
        <v>12399</v>
      </c>
      <c r="E2647" s="2">
        <f t="shared" si="43"/>
        <v>667</v>
      </c>
      <c r="F2647" t="s">
        <v>13</v>
      </c>
      <c r="G2647" t="s">
        <v>12396</v>
      </c>
      <c r="I2647" t="s">
        <v>105</v>
      </c>
      <c r="J2647" s="3"/>
    </row>
    <row r="2648" spans="1:10">
      <c r="A2648" t="s">
        <v>12400</v>
      </c>
      <c r="B2648" t="s">
        <v>12401</v>
      </c>
      <c r="C2648" t="s">
        <v>12402</v>
      </c>
      <c r="D2648" t="s">
        <v>12403</v>
      </c>
      <c r="E2648" s="2">
        <f t="shared" si="43"/>
        <v>580</v>
      </c>
      <c r="F2648" t="s">
        <v>13</v>
      </c>
      <c r="G2648" t="s">
        <v>12400</v>
      </c>
      <c r="I2648" t="s">
        <v>12404</v>
      </c>
      <c r="J2648" s="3"/>
    </row>
    <row r="2649" spans="1:10">
      <c r="A2649" t="s">
        <v>12405</v>
      </c>
      <c r="B2649" t="s">
        <v>12406</v>
      </c>
      <c r="C2649" t="s">
        <v>12407</v>
      </c>
      <c r="D2649" t="s">
        <v>12408</v>
      </c>
      <c r="E2649" s="2">
        <f t="shared" si="43"/>
        <v>112</v>
      </c>
      <c r="F2649" t="s">
        <v>13</v>
      </c>
      <c r="G2649" t="s">
        <v>12405</v>
      </c>
      <c r="I2649" t="s">
        <v>65</v>
      </c>
      <c r="J2649" s="3"/>
    </row>
    <row r="2650" spans="1:10">
      <c r="A2650" t="s">
        <v>12409</v>
      </c>
      <c r="B2650" t="s">
        <v>12410</v>
      </c>
      <c r="C2650" t="s">
        <v>12411</v>
      </c>
      <c r="D2650" t="s">
        <v>12412</v>
      </c>
      <c r="E2650" s="2">
        <f t="shared" si="43"/>
        <v>777</v>
      </c>
      <c r="F2650" t="s">
        <v>13</v>
      </c>
      <c r="G2650" t="s">
        <v>12409</v>
      </c>
      <c r="I2650" t="s">
        <v>134</v>
      </c>
      <c r="J2650" s="3"/>
    </row>
    <row r="2651" spans="1:10">
      <c r="A2651" t="s">
        <v>12413</v>
      </c>
      <c r="B2651" t="s">
        <v>12414</v>
      </c>
      <c r="C2651" t="s">
        <v>12415</v>
      </c>
      <c r="D2651" t="s">
        <v>12416</v>
      </c>
      <c r="E2651" s="2">
        <f t="shared" si="43"/>
        <v>703</v>
      </c>
      <c r="F2651" t="s">
        <v>20</v>
      </c>
      <c r="G2651" t="s">
        <v>12413</v>
      </c>
      <c r="I2651" t="s">
        <v>65</v>
      </c>
      <c r="J2651" s="3"/>
    </row>
    <row r="2652" spans="1:10">
      <c r="A2652" t="s">
        <v>12417</v>
      </c>
      <c r="B2652" t="s">
        <v>12418</v>
      </c>
      <c r="C2652" t="s">
        <v>12419</v>
      </c>
      <c r="D2652" t="s">
        <v>12420</v>
      </c>
      <c r="E2652" s="2">
        <f t="shared" si="43"/>
        <v>1103</v>
      </c>
      <c r="F2652" t="s">
        <v>13</v>
      </c>
      <c r="G2652" t="s">
        <v>12417</v>
      </c>
      <c r="I2652" t="s">
        <v>65</v>
      </c>
      <c r="J2652" s="3"/>
    </row>
    <row r="2653" spans="1:10">
      <c r="A2653" t="s">
        <v>12421</v>
      </c>
      <c r="B2653" t="s">
        <v>12422</v>
      </c>
      <c r="C2653" t="s">
        <v>12423</v>
      </c>
      <c r="D2653" t="s">
        <v>12424</v>
      </c>
      <c r="E2653" s="2">
        <f t="shared" si="43"/>
        <v>918</v>
      </c>
      <c r="F2653" t="s">
        <v>13</v>
      </c>
      <c r="G2653" t="s">
        <v>12421</v>
      </c>
      <c r="I2653" t="s">
        <v>12425</v>
      </c>
      <c r="J2653" s="3"/>
    </row>
    <row r="2654" spans="1:10">
      <c r="A2654" t="s">
        <v>12426</v>
      </c>
      <c r="B2654" t="s">
        <v>12427</v>
      </c>
      <c r="C2654" t="s">
        <v>12428</v>
      </c>
      <c r="D2654" t="s">
        <v>12429</v>
      </c>
      <c r="E2654" s="2">
        <f t="shared" si="43"/>
        <v>446</v>
      </c>
      <c r="F2654" t="s">
        <v>13</v>
      </c>
      <c r="G2654" t="s">
        <v>12426</v>
      </c>
      <c r="I2654" t="s">
        <v>780</v>
      </c>
      <c r="J2654" s="3"/>
    </row>
    <row r="2655" spans="1:10">
      <c r="A2655" t="s">
        <v>12430</v>
      </c>
      <c r="B2655" t="s">
        <v>12431</v>
      </c>
      <c r="C2655" t="s">
        <v>12432</v>
      </c>
      <c r="D2655" t="s">
        <v>12433</v>
      </c>
      <c r="E2655" s="2">
        <f t="shared" si="43"/>
        <v>446</v>
      </c>
      <c r="F2655" t="s">
        <v>13</v>
      </c>
      <c r="G2655" t="s">
        <v>12430</v>
      </c>
      <c r="I2655" t="s">
        <v>65</v>
      </c>
      <c r="J2655" s="3"/>
    </row>
    <row r="2656" spans="1:10">
      <c r="A2656" t="s">
        <v>12434</v>
      </c>
      <c r="C2656" t="s">
        <v>12435</v>
      </c>
      <c r="D2656" t="s">
        <v>12436</v>
      </c>
      <c r="E2656" s="2">
        <f t="shared" si="43"/>
        <v>57</v>
      </c>
      <c r="F2656" t="s">
        <v>13</v>
      </c>
      <c r="G2656" t="s">
        <v>12434</v>
      </c>
      <c r="I2656" t="s">
        <v>65</v>
      </c>
      <c r="J2656" s="3"/>
    </row>
    <row r="2657" spans="1:10">
      <c r="A2657" t="s">
        <v>12437</v>
      </c>
      <c r="B2657" t="s">
        <v>12438</v>
      </c>
      <c r="C2657" t="s">
        <v>12439</v>
      </c>
      <c r="D2657" t="s">
        <v>12440</v>
      </c>
      <c r="E2657" s="2">
        <f t="shared" si="43"/>
        <v>1045</v>
      </c>
      <c r="F2657" t="s">
        <v>20</v>
      </c>
      <c r="G2657" t="s">
        <v>12437</v>
      </c>
      <c r="I2657" t="s">
        <v>796</v>
      </c>
      <c r="J2657" s="3"/>
    </row>
    <row r="2658" spans="1:10">
      <c r="A2658" t="s">
        <v>12441</v>
      </c>
      <c r="B2658" t="s">
        <v>12442</v>
      </c>
      <c r="C2658" t="s">
        <v>12443</v>
      </c>
      <c r="D2658" t="s">
        <v>12444</v>
      </c>
      <c r="E2658" s="2">
        <f t="shared" si="43"/>
        <v>278</v>
      </c>
      <c r="F2658" t="s">
        <v>13</v>
      </c>
      <c r="G2658" t="s">
        <v>12441</v>
      </c>
      <c r="I2658" t="s">
        <v>663</v>
      </c>
      <c r="J2658" s="3"/>
    </row>
    <row r="2659" spans="1:10">
      <c r="A2659" t="s">
        <v>12445</v>
      </c>
      <c r="B2659" t="s">
        <v>12446</v>
      </c>
      <c r="C2659" t="s">
        <v>12447</v>
      </c>
      <c r="D2659" t="s">
        <v>12448</v>
      </c>
      <c r="E2659" s="2">
        <f t="shared" si="43"/>
        <v>196</v>
      </c>
      <c r="F2659" t="s">
        <v>13</v>
      </c>
      <c r="G2659" t="s">
        <v>12445</v>
      </c>
      <c r="I2659" t="s">
        <v>12449</v>
      </c>
      <c r="J2659" s="3"/>
    </row>
    <row r="2660" spans="1:10">
      <c r="A2660" t="s">
        <v>12450</v>
      </c>
      <c r="B2660" t="s">
        <v>12451</v>
      </c>
      <c r="C2660" t="s">
        <v>12452</v>
      </c>
      <c r="D2660" t="s">
        <v>12453</v>
      </c>
      <c r="E2660" s="2">
        <f t="shared" si="43"/>
        <v>507</v>
      </c>
      <c r="F2660" t="s">
        <v>13</v>
      </c>
      <c r="G2660" t="s">
        <v>12450</v>
      </c>
      <c r="H2660" t="s">
        <v>12454</v>
      </c>
      <c r="I2660" t="s">
        <v>12455</v>
      </c>
      <c r="J2660" s="3"/>
    </row>
    <row r="2661" spans="1:10">
      <c r="A2661" t="s">
        <v>12456</v>
      </c>
      <c r="B2661" t="s">
        <v>12457</v>
      </c>
      <c r="C2661" t="s">
        <v>12458</v>
      </c>
      <c r="D2661" t="s">
        <v>12459</v>
      </c>
      <c r="E2661" s="2">
        <f t="shared" si="43"/>
        <v>286</v>
      </c>
      <c r="F2661" t="s">
        <v>13</v>
      </c>
      <c r="G2661" t="s">
        <v>12456</v>
      </c>
      <c r="I2661" t="s">
        <v>12460</v>
      </c>
      <c r="J2661" s="3"/>
    </row>
    <row r="2662" spans="1:10">
      <c r="A2662" t="s">
        <v>12461</v>
      </c>
      <c r="B2662" t="s">
        <v>12462</v>
      </c>
      <c r="C2662" t="s">
        <v>12463</v>
      </c>
      <c r="D2662" t="s">
        <v>12464</v>
      </c>
      <c r="E2662" s="2">
        <f t="shared" si="43"/>
        <v>131</v>
      </c>
      <c r="F2662" t="s">
        <v>13</v>
      </c>
      <c r="G2662" t="s">
        <v>12461</v>
      </c>
      <c r="I2662" t="s">
        <v>65</v>
      </c>
      <c r="J2662" s="3"/>
    </row>
    <row r="2663" spans="1:10">
      <c r="A2663" t="s">
        <v>12465</v>
      </c>
      <c r="B2663" t="s">
        <v>12466</v>
      </c>
      <c r="C2663" t="s">
        <v>12467</v>
      </c>
      <c r="D2663" t="s">
        <v>12468</v>
      </c>
      <c r="E2663" s="2">
        <f t="shared" si="43"/>
        <v>420</v>
      </c>
      <c r="F2663" t="s">
        <v>13</v>
      </c>
      <c r="G2663" t="s">
        <v>12465</v>
      </c>
      <c r="I2663" t="s">
        <v>5946</v>
      </c>
      <c r="J2663" s="3"/>
    </row>
    <row r="2664" spans="1:10">
      <c r="A2664" t="s">
        <v>12469</v>
      </c>
      <c r="B2664" t="s">
        <v>12470</v>
      </c>
      <c r="C2664" t="s">
        <v>12471</v>
      </c>
      <c r="D2664" t="s">
        <v>12472</v>
      </c>
      <c r="E2664" s="2">
        <f t="shared" ref="E2664:E2727" si="44">((D2664-C2664)+1)/3-1</f>
        <v>132</v>
      </c>
      <c r="F2664" t="s">
        <v>20</v>
      </c>
      <c r="G2664" t="s">
        <v>12469</v>
      </c>
      <c r="I2664" t="s">
        <v>65</v>
      </c>
      <c r="J2664" s="3"/>
    </row>
    <row r="2665" spans="1:10">
      <c r="A2665" t="s">
        <v>12473</v>
      </c>
      <c r="B2665" t="s">
        <v>12474</v>
      </c>
      <c r="C2665" t="s">
        <v>12475</v>
      </c>
      <c r="D2665" t="s">
        <v>12476</v>
      </c>
      <c r="E2665" s="2">
        <f t="shared" si="44"/>
        <v>417</v>
      </c>
      <c r="F2665" t="s">
        <v>13</v>
      </c>
      <c r="G2665" t="s">
        <v>12473</v>
      </c>
      <c r="I2665" t="s">
        <v>12477</v>
      </c>
      <c r="J2665" s="3"/>
    </row>
    <row r="2666" spans="1:10">
      <c r="A2666" t="s">
        <v>12478</v>
      </c>
      <c r="B2666" t="s">
        <v>12479</v>
      </c>
      <c r="C2666" t="s">
        <v>12480</v>
      </c>
      <c r="D2666" t="s">
        <v>12481</v>
      </c>
      <c r="E2666" s="2">
        <f t="shared" si="44"/>
        <v>482</v>
      </c>
      <c r="F2666" t="s">
        <v>20</v>
      </c>
      <c r="G2666" t="s">
        <v>12478</v>
      </c>
      <c r="I2666" t="s">
        <v>12482</v>
      </c>
      <c r="J2666" s="3"/>
    </row>
    <row r="2667" spans="1:10">
      <c r="A2667" t="s">
        <v>12483</v>
      </c>
      <c r="B2667" t="s">
        <v>12484</v>
      </c>
      <c r="C2667" t="s">
        <v>12485</v>
      </c>
      <c r="D2667" t="s">
        <v>12486</v>
      </c>
      <c r="E2667" s="2">
        <f t="shared" si="44"/>
        <v>450</v>
      </c>
      <c r="F2667" t="s">
        <v>20</v>
      </c>
      <c r="G2667" t="s">
        <v>12483</v>
      </c>
      <c r="I2667" t="s">
        <v>1296</v>
      </c>
      <c r="J2667" s="3"/>
    </row>
    <row r="2668" spans="1:10">
      <c r="A2668" t="s">
        <v>12487</v>
      </c>
      <c r="B2668" t="s">
        <v>12488</v>
      </c>
      <c r="C2668" t="s">
        <v>12489</v>
      </c>
      <c r="D2668" t="s">
        <v>12490</v>
      </c>
      <c r="E2668" s="2">
        <f t="shared" si="44"/>
        <v>216</v>
      </c>
      <c r="F2668" t="s">
        <v>13</v>
      </c>
      <c r="G2668" t="s">
        <v>12487</v>
      </c>
      <c r="I2668" t="s">
        <v>9081</v>
      </c>
      <c r="J2668" s="3"/>
    </row>
    <row r="2669" spans="1:10">
      <c r="A2669" t="s">
        <v>12491</v>
      </c>
      <c r="B2669" t="s">
        <v>12492</v>
      </c>
      <c r="C2669" t="s">
        <v>12493</v>
      </c>
      <c r="D2669" t="s">
        <v>12494</v>
      </c>
      <c r="E2669" s="2">
        <f t="shared" si="44"/>
        <v>273</v>
      </c>
      <c r="F2669" t="s">
        <v>13</v>
      </c>
      <c r="G2669" t="s">
        <v>12495</v>
      </c>
      <c r="H2669" t="s">
        <v>12496</v>
      </c>
      <c r="I2669" t="s">
        <v>12497</v>
      </c>
      <c r="J2669" s="3"/>
    </row>
    <row r="2670" spans="1:10">
      <c r="A2670" t="s">
        <v>12498</v>
      </c>
      <c r="B2670" t="s">
        <v>12499</v>
      </c>
      <c r="C2670" t="s">
        <v>12500</v>
      </c>
      <c r="D2670" t="s">
        <v>12501</v>
      </c>
      <c r="E2670" s="2">
        <f t="shared" si="44"/>
        <v>388</v>
      </c>
      <c r="F2670" t="s">
        <v>13</v>
      </c>
      <c r="G2670" t="s">
        <v>12498</v>
      </c>
      <c r="I2670" t="s">
        <v>2884</v>
      </c>
      <c r="J2670" s="3"/>
    </row>
    <row r="2671" spans="1:10">
      <c r="A2671" t="s">
        <v>12502</v>
      </c>
      <c r="B2671" t="s">
        <v>12503</v>
      </c>
      <c r="C2671" t="s">
        <v>12504</v>
      </c>
      <c r="D2671" t="s">
        <v>12505</v>
      </c>
      <c r="E2671" s="2">
        <f t="shared" si="44"/>
        <v>562</v>
      </c>
      <c r="F2671" t="s">
        <v>13</v>
      </c>
      <c r="G2671" t="s">
        <v>12506</v>
      </c>
      <c r="I2671" t="s">
        <v>12507</v>
      </c>
      <c r="J2671" s="3"/>
    </row>
    <row r="2672" spans="1:10">
      <c r="A2672" t="s">
        <v>12508</v>
      </c>
      <c r="B2672" t="s">
        <v>12509</v>
      </c>
      <c r="C2672" t="s">
        <v>12510</v>
      </c>
      <c r="D2672" t="s">
        <v>12511</v>
      </c>
      <c r="E2672" s="2">
        <f t="shared" si="44"/>
        <v>1113</v>
      </c>
      <c r="F2672" t="s">
        <v>13</v>
      </c>
      <c r="G2672" t="s">
        <v>12508</v>
      </c>
      <c r="I2672" t="s">
        <v>12512</v>
      </c>
      <c r="J2672" s="3"/>
    </row>
    <row r="2673" spans="1:10">
      <c r="A2673" t="s">
        <v>12513</v>
      </c>
      <c r="B2673" t="s">
        <v>12514</v>
      </c>
      <c r="C2673" t="s">
        <v>12515</v>
      </c>
      <c r="D2673" t="s">
        <v>12516</v>
      </c>
      <c r="E2673" s="2">
        <f t="shared" si="44"/>
        <v>865</v>
      </c>
      <c r="F2673" t="s">
        <v>13</v>
      </c>
      <c r="G2673" t="s">
        <v>12513</v>
      </c>
      <c r="I2673" t="s">
        <v>124</v>
      </c>
      <c r="J2673" s="3"/>
    </row>
    <row r="2674" spans="1:10">
      <c r="A2674" t="s">
        <v>12517</v>
      </c>
      <c r="B2674" t="s">
        <v>12518</v>
      </c>
      <c r="C2674" t="s">
        <v>12519</v>
      </c>
      <c r="D2674" t="s">
        <v>12520</v>
      </c>
      <c r="E2674" s="2">
        <f t="shared" si="44"/>
        <v>630</v>
      </c>
      <c r="F2674" t="s">
        <v>13</v>
      </c>
      <c r="G2674" t="s">
        <v>12517</v>
      </c>
      <c r="I2674" t="s">
        <v>12521</v>
      </c>
      <c r="J2674" s="3"/>
    </row>
    <row r="2675" spans="1:10">
      <c r="A2675" t="s">
        <v>12522</v>
      </c>
      <c r="B2675" t="s">
        <v>12523</v>
      </c>
      <c r="C2675" t="s">
        <v>12524</v>
      </c>
      <c r="D2675" t="s">
        <v>12525</v>
      </c>
      <c r="E2675" s="2">
        <f t="shared" si="44"/>
        <v>285</v>
      </c>
      <c r="F2675" t="s">
        <v>13</v>
      </c>
      <c r="G2675" t="s">
        <v>12522</v>
      </c>
      <c r="I2675" t="s">
        <v>7862</v>
      </c>
      <c r="J2675" s="3"/>
    </row>
    <row r="2676" spans="1:10">
      <c r="A2676" t="s">
        <v>12526</v>
      </c>
      <c r="B2676" t="s">
        <v>12527</v>
      </c>
      <c r="C2676" t="s">
        <v>12528</v>
      </c>
      <c r="D2676" t="s">
        <v>12529</v>
      </c>
      <c r="E2676" s="2">
        <f t="shared" si="44"/>
        <v>183</v>
      </c>
      <c r="F2676" t="s">
        <v>20</v>
      </c>
      <c r="G2676" t="s">
        <v>12526</v>
      </c>
      <c r="I2676" t="s">
        <v>12530</v>
      </c>
      <c r="J2676" s="3"/>
    </row>
    <row r="2677" spans="1:10">
      <c r="A2677" t="s">
        <v>12531</v>
      </c>
      <c r="B2677" t="s">
        <v>12532</v>
      </c>
      <c r="C2677" t="s">
        <v>12533</v>
      </c>
      <c r="D2677" t="s">
        <v>12534</v>
      </c>
      <c r="E2677" s="2">
        <f t="shared" si="44"/>
        <v>160</v>
      </c>
      <c r="F2677" t="s">
        <v>13</v>
      </c>
      <c r="G2677" t="s">
        <v>12531</v>
      </c>
      <c r="I2677" t="s">
        <v>12535</v>
      </c>
      <c r="J2677" s="3"/>
    </row>
    <row r="2678" spans="1:10">
      <c r="A2678" t="s">
        <v>12536</v>
      </c>
      <c r="B2678" t="s">
        <v>12537</v>
      </c>
      <c r="C2678" t="s">
        <v>12538</v>
      </c>
      <c r="D2678" t="s">
        <v>12539</v>
      </c>
      <c r="E2678" s="2">
        <f t="shared" si="44"/>
        <v>281</v>
      </c>
      <c r="F2678" t="s">
        <v>20</v>
      </c>
      <c r="G2678" t="s">
        <v>12536</v>
      </c>
      <c r="I2678" t="s">
        <v>873</v>
      </c>
      <c r="J2678" s="3"/>
    </row>
    <row r="2679" spans="1:10">
      <c r="A2679" t="s">
        <v>12540</v>
      </c>
      <c r="B2679" t="s">
        <v>12541</v>
      </c>
      <c r="C2679" t="s">
        <v>12542</v>
      </c>
      <c r="D2679" t="s">
        <v>12543</v>
      </c>
      <c r="E2679" s="2">
        <f t="shared" si="44"/>
        <v>663</v>
      </c>
      <c r="F2679" t="s">
        <v>20</v>
      </c>
      <c r="G2679" t="s">
        <v>12540</v>
      </c>
      <c r="I2679" t="s">
        <v>12544</v>
      </c>
      <c r="J2679" s="3"/>
    </row>
    <row r="2680" spans="1:10">
      <c r="A2680" t="s">
        <v>12545</v>
      </c>
      <c r="B2680" t="s">
        <v>12546</v>
      </c>
      <c r="C2680" t="s">
        <v>12547</v>
      </c>
      <c r="D2680" t="s">
        <v>12548</v>
      </c>
      <c r="E2680" s="2">
        <f t="shared" si="44"/>
        <v>253</v>
      </c>
      <c r="F2680" t="s">
        <v>20</v>
      </c>
      <c r="G2680" t="s">
        <v>12545</v>
      </c>
      <c r="I2680" t="s">
        <v>65</v>
      </c>
      <c r="J2680" s="3"/>
    </row>
    <row r="2681" spans="1:10">
      <c r="A2681" t="s">
        <v>12549</v>
      </c>
      <c r="B2681" t="s">
        <v>12550</v>
      </c>
      <c r="C2681" t="s">
        <v>12551</v>
      </c>
      <c r="D2681" t="s">
        <v>12552</v>
      </c>
      <c r="E2681" s="2">
        <f t="shared" si="44"/>
        <v>268</v>
      </c>
      <c r="F2681" t="s">
        <v>20</v>
      </c>
      <c r="G2681" t="s">
        <v>12549</v>
      </c>
      <c r="I2681" t="s">
        <v>5725</v>
      </c>
      <c r="J2681" s="3"/>
    </row>
    <row r="2682" spans="1:10">
      <c r="A2682" t="s">
        <v>12553</v>
      </c>
      <c r="B2682" t="s">
        <v>12554</v>
      </c>
      <c r="C2682" t="s">
        <v>12555</v>
      </c>
      <c r="D2682" t="s">
        <v>12556</v>
      </c>
      <c r="E2682" s="2">
        <f t="shared" si="44"/>
        <v>137</v>
      </c>
      <c r="F2682" t="s">
        <v>20</v>
      </c>
      <c r="G2682" t="s">
        <v>12553</v>
      </c>
      <c r="I2682" t="s">
        <v>367</v>
      </c>
      <c r="J2682" s="3"/>
    </row>
    <row r="2683" spans="1:10">
      <c r="A2683" t="s">
        <v>12557</v>
      </c>
      <c r="B2683" t="s">
        <v>12558</v>
      </c>
      <c r="C2683" t="s">
        <v>12559</v>
      </c>
      <c r="D2683" t="s">
        <v>12560</v>
      </c>
      <c r="E2683" s="2">
        <f t="shared" si="44"/>
        <v>117</v>
      </c>
      <c r="F2683" t="s">
        <v>20</v>
      </c>
      <c r="G2683" t="s">
        <v>12557</v>
      </c>
      <c r="I2683" t="s">
        <v>12561</v>
      </c>
      <c r="J2683" s="3"/>
    </row>
    <row r="2684" spans="1:10">
      <c r="A2684" t="s">
        <v>12562</v>
      </c>
      <c r="B2684" t="s">
        <v>12563</v>
      </c>
      <c r="C2684" t="s">
        <v>12564</v>
      </c>
      <c r="D2684" t="s">
        <v>12565</v>
      </c>
      <c r="E2684" s="2">
        <f t="shared" si="44"/>
        <v>737</v>
      </c>
      <c r="F2684" t="s">
        <v>20</v>
      </c>
      <c r="G2684" t="s">
        <v>12562</v>
      </c>
      <c r="I2684" t="s">
        <v>8800</v>
      </c>
      <c r="J2684" s="3"/>
    </row>
    <row r="2685" spans="1:10">
      <c r="A2685" t="s">
        <v>12566</v>
      </c>
      <c r="B2685" t="s">
        <v>12567</v>
      </c>
      <c r="C2685" t="s">
        <v>12568</v>
      </c>
      <c r="D2685" t="s">
        <v>12569</v>
      </c>
      <c r="E2685" s="2">
        <f t="shared" si="44"/>
        <v>505</v>
      </c>
      <c r="F2685" t="s">
        <v>13</v>
      </c>
      <c r="G2685" t="s">
        <v>12566</v>
      </c>
      <c r="I2685" t="s">
        <v>12570</v>
      </c>
      <c r="J2685" s="3"/>
    </row>
    <row r="2686" spans="1:10">
      <c r="A2686" t="s">
        <v>12571</v>
      </c>
      <c r="B2686" t="s">
        <v>12572</v>
      </c>
      <c r="C2686" t="s">
        <v>12573</v>
      </c>
      <c r="D2686" t="s">
        <v>12574</v>
      </c>
      <c r="E2686" s="2">
        <f t="shared" si="44"/>
        <v>416</v>
      </c>
      <c r="F2686" t="s">
        <v>13</v>
      </c>
      <c r="G2686" t="s">
        <v>12571</v>
      </c>
      <c r="I2686" t="s">
        <v>65</v>
      </c>
      <c r="J2686" s="3"/>
    </row>
    <row r="2687" spans="1:10">
      <c r="A2687" t="s">
        <v>12575</v>
      </c>
      <c r="B2687" t="s">
        <v>12576</v>
      </c>
      <c r="C2687" t="s">
        <v>12577</v>
      </c>
      <c r="D2687" t="s">
        <v>12578</v>
      </c>
      <c r="E2687" s="2">
        <f t="shared" si="44"/>
        <v>238</v>
      </c>
      <c r="F2687" t="s">
        <v>20</v>
      </c>
      <c r="G2687" t="s">
        <v>12575</v>
      </c>
      <c r="I2687" t="s">
        <v>9264</v>
      </c>
      <c r="J2687" s="3"/>
    </row>
    <row r="2688" spans="1:10">
      <c r="A2688" t="s">
        <v>12579</v>
      </c>
      <c r="B2688" t="s">
        <v>12580</v>
      </c>
      <c r="C2688" t="s">
        <v>12581</v>
      </c>
      <c r="D2688" t="s">
        <v>12582</v>
      </c>
      <c r="E2688" s="2">
        <f t="shared" si="44"/>
        <v>165</v>
      </c>
      <c r="F2688" t="s">
        <v>20</v>
      </c>
      <c r="G2688" t="s">
        <v>12579</v>
      </c>
      <c r="I2688" t="s">
        <v>2449</v>
      </c>
      <c r="J2688" s="3"/>
    </row>
    <row r="2689" spans="1:10">
      <c r="A2689" t="s">
        <v>12583</v>
      </c>
      <c r="B2689" t="s">
        <v>12584</v>
      </c>
      <c r="C2689" t="s">
        <v>12585</v>
      </c>
      <c r="D2689" t="s">
        <v>12586</v>
      </c>
      <c r="E2689" s="2">
        <f t="shared" si="44"/>
        <v>108</v>
      </c>
      <c r="F2689" t="s">
        <v>13</v>
      </c>
      <c r="G2689" t="s">
        <v>12583</v>
      </c>
      <c r="I2689" t="s">
        <v>12587</v>
      </c>
      <c r="J2689" s="3"/>
    </row>
    <row r="2690" spans="1:10">
      <c r="A2690" t="s">
        <v>12588</v>
      </c>
      <c r="B2690" t="s">
        <v>12589</v>
      </c>
      <c r="C2690" t="s">
        <v>12590</v>
      </c>
      <c r="D2690" t="s">
        <v>12591</v>
      </c>
      <c r="E2690" s="2">
        <f t="shared" si="44"/>
        <v>348</v>
      </c>
      <c r="F2690" t="s">
        <v>13</v>
      </c>
      <c r="G2690" t="s">
        <v>12588</v>
      </c>
      <c r="I2690" t="s">
        <v>5408</v>
      </c>
      <c r="J2690" s="3"/>
    </row>
    <row r="2691" spans="1:10">
      <c r="A2691" t="s">
        <v>12592</v>
      </c>
      <c r="B2691" t="s">
        <v>12593</v>
      </c>
      <c r="C2691" t="s">
        <v>12594</v>
      </c>
      <c r="D2691" t="s">
        <v>12595</v>
      </c>
      <c r="E2691" s="2">
        <f t="shared" si="44"/>
        <v>389</v>
      </c>
      <c r="F2691" t="s">
        <v>13</v>
      </c>
      <c r="G2691" t="s">
        <v>12596</v>
      </c>
      <c r="H2691" t="s">
        <v>12597</v>
      </c>
      <c r="I2691" t="s">
        <v>12598</v>
      </c>
      <c r="J2691" s="3"/>
    </row>
    <row r="2692" spans="1:10">
      <c r="A2692" t="s">
        <v>12599</v>
      </c>
      <c r="B2692" t="s">
        <v>12600</v>
      </c>
      <c r="C2692" t="s">
        <v>12601</v>
      </c>
      <c r="D2692" t="s">
        <v>12602</v>
      </c>
      <c r="E2692" s="2">
        <f t="shared" si="44"/>
        <v>750</v>
      </c>
      <c r="F2692" t="s">
        <v>20</v>
      </c>
      <c r="G2692" t="s">
        <v>12603</v>
      </c>
      <c r="I2692" t="s">
        <v>12604</v>
      </c>
      <c r="J2692" s="3"/>
    </row>
    <row r="2693" spans="1:10">
      <c r="A2693" t="s">
        <v>12605</v>
      </c>
      <c r="B2693" t="s">
        <v>12606</v>
      </c>
      <c r="C2693" t="s">
        <v>12607</v>
      </c>
      <c r="D2693" t="s">
        <v>12608</v>
      </c>
      <c r="E2693" s="2">
        <f t="shared" si="44"/>
        <v>539</v>
      </c>
      <c r="F2693" t="s">
        <v>20</v>
      </c>
      <c r="G2693" t="s">
        <v>12605</v>
      </c>
      <c r="I2693" t="s">
        <v>65</v>
      </c>
      <c r="J2693" s="3"/>
    </row>
    <row r="2694" spans="1:10">
      <c r="A2694" t="s">
        <v>12609</v>
      </c>
      <c r="C2694" t="s">
        <v>12610</v>
      </c>
      <c r="D2694" t="s">
        <v>12611</v>
      </c>
      <c r="E2694" s="2">
        <f t="shared" si="44"/>
        <v>65</v>
      </c>
      <c r="F2694" t="s">
        <v>20</v>
      </c>
      <c r="G2694" t="s">
        <v>12609</v>
      </c>
      <c r="I2694" t="s">
        <v>65</v>
      </c>
      <c r="J2694" s="3"/>
    </row>
    <row r="2695" spans="1:10">
      <c r="A2695" t="s">
        <v>12612</v>
      </c>
      <c r="B2695" t="s">
        <v>12613</v>
      </c>
      <c r="C2695" t="s">
        <v>12614</v>
      </c>
      <c r="D2695" t="s">
        <v>12615</v>
      </c>
      <c r="E2695" s="2">
        <f t="shared" si="44"/>
        <v>393</v>
      </c>
      <c r="F2695" t="s">
        <v>20</v>
      </c>
      <c r="G2695" t="s">
        <v>12612</v>
      </c>
      <c r="I2695" t="s">
        <v>12616</v>
      </c>
      <c r="J2695" s="3"/>
    </row>
    <row r="2696" spans="1:10">
      <c r="A2696" t="s">
        <v>12617</v>
      </c>
      <c r="B2696" t="s">
        <v>12618</v>
      </c>
      <c r="C2696" t="s">
        <v>12619</v>
      </c>
      <c r="D2696" t="s">
        <v>12620</v>
      </c>
      <c r="E2696" s="2">
        <f t="shared" si="44"/>
        <v>444</v>
      </c>
      <c r="F2696" t="s">
        <v>20</v>
      </c>
      <c r="G2696" t="s">
        <v>12617</v>
      </c>
      <c r="I2696" t="s">
        <v>65</v>
      </c>
      <c r="J2696" s="3"/>
    </row>
    <row r="2697" spans="1:10">
      <c r="A2697" t="s">
        <v>12621</v>
      </c>
      <c r="B2697" t="s">
        <v>12622</v>
      </c>
      <c r="C2697" t="s">
        <v>12623</v>
      </c>
      <c r="D2697" t="s">
        <v>12624</v>
      </c>
      <c r="E2697" s="2">
        <f t="shared" si="44"/>
        <v>221</v>
      </c>
      <c r="F2697" t="s">
        <v>20</v>
      </c>
      <c r="G2697" t="s">
        <v>12621</v>
      </c>
      <c r="H2697" t="s">
        <v>4601</v>
      </c>
      <c r="I2697" t="s">
        <v>4602</v>
      </c>
      <c r="J2697" s="3"/>
    </row>
    <row r="2698" spans="1:10">
      <c r="A2698" t="s">
        <v>12625</v>
      </c>
      <c r="B2698" t="s">
        <v>12626</v>
      </c>
      <c r="C2698" t="s">
        <v>12627</v>
      </c>
      <c r="D2698" t="s">
        <v>12628</v>
      </c>
      <c r="E2698" s="2">
        <f t="shared" si="44"/>
        <v>646</v>
      </c>
      <c r="F2698" t="s">
        <v>13</v>
      </c>
      <c r="G2698" t="s">
        <v>12625</v>
      </c>
      <c r="I2698" t="s">
        <v>12629</v>
      </c>
      <c r="J2698" s="3"/>
    </row>
    <row r="2699" spans="1:10">
      <c r="A2699" t="s">
        <v>12630</v>
      </c>
      <c r="B2699" t="s">
        <v>12631</v>
      </c>
      <c r="C2699" t="s">
        <v>12632</v>
      </c>
      <c r="D2699" t="s">
        <v>12633</v>
      </c>
      <c r="E2699" s="2">
        <f t="shared" si="44"/>
        <v>421</v>
      </c>
      <c r="F2699" t="s">
        <v>13</v>
      </c>
      <c r="G2699" t="s">
        <v>12630</v>
      </c>
      <c r="I2699" t="s">
        <v>2498</v>
      </c>
      <c r="J2699" s="3"/>
    </row>
    <row r="2700" spans="1:10">
      <c r="A2700" t="s">
        <v>12634</v>
      </c>
      <c r="B2700" t="s">
        <v>12635</v>
      </c>
      <c r="C2700" t="s">
        <v>12636</v>
      </c>
      <c r="D2700" t="s">
        <v>12637</v>
      </c>
      <c r="E2700" s="2">
        <f t="shared" si="44"/>
        <v>470</v>
      </c>
      <c r="F2700" t="s">
        <v>13</v>
      </c>
      <c r="G2700" t="s">
        <v>12634</v>
      </c>
      <c r="I2700" t="s">
        <v>12638</v>
      </c>
      <c r="J2700" s="3"/>
    </row>
    <row r="2701" spans="1:10">
      <c r="A2701" t="s">
        <v>12639</v>
      </c>
      <c r="B2701" t="s">
        <v>12640</v>
      </c>
      <c r="C2701" t="s">
        <v>12641</v>
      </c>
      <c r="D2701" t="s">
        <v>12642</v>
      </c>
      <c r="E2701" s="2">
        <f t="shared" si="44"/>
        <v>121</v>
      </c>
      <c r="F2701" t="s">
        <v>13</v>
      </c>
      <c r="G2701" t="s">
        <v>12639</v>
      </c>
      <c r="I2701" t="s">
        <v>65</v>
      </c>
      <c r="J2701" s="3"/>
    </row>
    <row r="2702" spans="1:10">
      <c r="A2702" t="s">
        <v>12643</v>
      </c>
      <c r="C2702" t="s">
        <v>12644</v>
      </c>
      <c r="D2702" t="s">
        <v>12645</v>
      </c>
      <c r="E2702" s="2">
        <f t="shared" si="44"/>
        <v>319</v>
      </c>
      <c r="F2702" t="s">
        <v>13</v>
      </c>
      <c r="G2702" t="s">
        <v>12646</v>
      </c>
      <c r="H2702" t="s">
        <v>12647</v>
      </c>
      <c r="I2702" t="s">
        <v>12648</v>
      </c>
      <c r="J2702" s="3"/>
    </row>
    <row r="2703" spans="1:10">
      <c r="A2703" t="s">
        <v>12649</v>
      </c>
      <c r="C2703" t="s">
        <v>12650</v>
      </c>
      <c r="D2703" t="s">
        <v>12651</v>
      </c>
      <c r="E2703" s="2">
        <f t="shared" si="44"/>
        <v>423</v>
      </c>
      <c r="F2703" t="s">
        <v>13</v>
      </c>
      <c r="G2703" t="s">
        <v>12652</v>
      </c>
      <c r="H2703" t="s">
        <v>12653</v>
      </c>
      <c r="I2703" t="s">
        <v>12654</v>
      </c>
      <c r="J2703" s="3"/>
    </row>
    <row r="2704" spans="1:10">
      <c r="A2704" t="s">
        <v>12655</v>
      </c>
      <c r="B2704" t="s">
        <v>12656</v>
      </c>
      <c r="C2704" t="s">
        <v>12657</v>
      </c>
      <c r="D2704" t="s">
        <v>12658</v>
      </c>
      <c r="E2704" s="2">
        <f t="shared" si="44"/>
        <v>383</v>
      </c>
      <c r="F2704" t="s">
        <v>13</v>
      </c>
      <c r="G2704" t="s">
        <v>12655</v>
      </c>
      <c r="I2704" t="s">
        <v>12659</v>
      </c>
      <c r="J2704" s="3"/>
    </row>
    <row r="2705" spans="1:10">
      <c r="A2705" t="s">
        <v>12660</v>
      </c>
      <c r="B2705" t="s">
        <v>12661</v>
      </c>
      <c r="C2705" t="s">
        <v>12662</v>
      </c>
      <c r="D2705" t="s">
        <v>12663</v>
      </c>
      <c r="E2705" s="2">
        <f t="shared" si="44"/>
        <v>217</v>
      </c>
      <c r="F2705" t="s">
        <v>13</v>
      </c>
      <c r="G2705" t="s">
        <v>12660</v>
      </c>
      <c r="I2705" t="s">
        <v>12664</v>
      </c>
      <c r="J2705" s="3"/>
    </row>
    <row r="2706" spans="1:10">
      <c r="A2706" t="s">
        <v>12665</v>
      </c>
      <c r="B2706" t="s">
        <v>12666</v>
      </c>
      <c r="C2706" t="s">
        <v>12667</v>
      </c>
      <c r="D2706" t="s">
        <v>12668</v>
      </c>
      <c r="E2706" s="2">
        <f t="shared" si="44"/>
        <v>251</v>
      </c>
      <c r="F2706" t="s">
        <v>13</v>
      </c>
      <c r="G2706" t="s">
        <v>12669</v>
      </c>
      <c r="H2706" t="s">
        <v>12670</v>
      </c>
      <c r="I2706" t="s">
        <v>12671</v>
      </c>
      <c r="J2706" s="3"/>
    </row>
    <row r="2707" spans="1:10">
      <c r="A2707" t="s">
        <v>12672</v>
      </c>
      <c r="B2707" t="s">
        <v>12673</v>
      </c>
      <c r="C2707" t="s">
        <v>12674</v>
      </c>
      <c r="D2707" t="s">
        <v>12675</v>
      </c>
      <c r="E2707" s="2">
        <f t="shared" si="44"/>
        <v>214</v>
      </c>
      <c r="F2707" t="s">
        <v>13</v>
      </c>
      <c r="G2707" t="s">
        <v>12676</v>
      </c>
      <c r="H2707" t="s">
        <v>12677</v>
      </c>
      <c r="I2707" t="s">
        <v>12678</v>
      </c>
      <c r="J2707" s="3"/>
    </row>
    <row r="2708" spans="1:10">
      <c r="A2708" t="s">
        <v>12679</v>
      </c>
      <c r="C2708" t="s">
        <v>12680</v>
      </c>
      <c r="D2708" t="s">
        <v>12681</v>
      </c>
      <c r="E2708" s="2">
        <f t="shared" si="44"/>
        <v>76.666666666666671</v>
      </c>
      <c r="F2708" t="s">
        <v>20</v>
      </c>
      <c r="G2708" t="s">
        <v>12679</v>
      </c>
      <c r="I2708" t="s">
        <v>65</v>
      </c>
      <c r="J2708" s="3"/>
    </row>
    <row r="2709" spans="1:10">
      <c r="A2709" t="s">
        <v>12682</v>
      </c>
      <c r="B2709" t="s">
        <v>12683</v>
      </c>
      <c r="C2709" t="s">
        <v>12684</v>
      </c>
      <c r="D2709" t="s">
        <v>12685</v>
      </c>
      <c r="E2709" s="2">
        <f t="shared" si="44"/>
        <v>241</v>
      </c>
      <c r="F2709" t="s">
        <v>20</v>
      </c>
      <c r="G2709" t="s">
        <v>12682</v>
      </c>
      <c r="I2709" t="s">
        <v>65</v>
      </c>
      <c r="J2709" s="3"/>
    </row>
    <row r="2710" spans="1:10">
      <c r="A2710" t="s">
        <v>12686</v>
      </c>
      <c r="B2710" t="s">
        <v>12687</v>
      </c>
      <c r="C2710" t="s">
        <v>12688</v>
      </c>
      <c r="D2710" t="s">
        <v>12689</v>
      </c>
      <c r="E2710" s="2">
        <f t="shared" si="44"/>
        <v>226.33333333333334</v>
      </c>
      <c r="F2710" t="s">
        <v>20</v>
      </c>
      <c r="G2710" t="s">
        <v>12690</v>
      </c>
      <c r="I2710" t="s">
        <v>12691</v>
      </c>
      <c r="J2710" s="3"/>
    </row>
    <row r="2711" spans="1:10">
      <c r="A2711" t="s">
        <v>12692</v>
      </c>
      <c r="B2711" t="s">
        <v>12693</v>
      </c>
      <c r="C2711" t="s">
        <v>12694</v>
      </c>
      <c r="D2711" t="s">
        <v>12695</v>
      </c>
      <c r="E2711" s="2">
        <f t="shared" si="44"/>
        <v>482</v>
      </c>
      <c r="F2711" t="s">
        <v>13</v>
      </c>
      <c r="G2711" t="s">
        <v>12692</v>
      </c>
      <c r="I2711" t="s">
        <v>1459</v>
      </c>
      <c r="J2711" s="3"/>
    </row>
    <row r="2712" spans="1:10">
      <c r="A2712" t="s">
        <v>12696</v>
      </c>
      <c r="B2712" t="s">
        <v>12697</v>
      </c>
      <c r="C2712" t="s">
        <v>12698</v>
      </c>
      <c r="D2712" t="s">
        <v>12699</v>
      </c>
      <c r="E2712" s="2">
        <f t="shared" si="44"/>
        <v>310</v>
      </c>
      <c r="F2712" t="s">
        <v>13</v>
      </c>
      <c r="G2712" t="s">
        <v>12696</v>
      </c>
      <c r="I2712" t="s">
        <v>12700</v>
      </c>
      <c r="J2712" s="3"/>
    </row>
    <row r="2713" spans="1:10">
      <c r="A2713" t="s">
        <v>12701</v>
      </c>
      <c r="B2713" t="s">
        <v>12702</v>
      </c>
      <c r="C2713" t="s">
        <v>12703</v>
      </c>
      <c r="D2713" t="s">
        <v>12704</v>
      </c>
      <c r="E2713" s="2">
        <f t="shared" si="44"/>
        <v>477</v>
      </c>
      <c r="F2713" t="s">
        <v>13</v>
      </c>
      <c r="G2713" t="s">
        <v>12701</v>
      </c>
      <c r="I2713" t="s">
        <v>10567</v>
      </c>
      <c r="J2713" s="3"/>
    </row>
    <row r="2714" spans="1:10">
      <c r="A2714" t="s">
        <v>12705</v>
      </c>
      <c r="B2714" t="s">
        <v>12706</v>
      </c>
      <c r="C2714" t="s">
        <v>12707</v>
      </c>
      <c r="D2714" t="s">
        <v>12708</v>
      </c>
      <c r="E2714" s="2">
        <f t="shared" si="44"/>
        <v>316</v>
      </c>
      <c r="F2714" t="s">
        <v>20</v>
      </c>
      <c r="G2714" t="s">
        <v>12705</v>
      </c>
      <c r="I2714" t="s">
        <v>12709</v>
      </c>
      <c r="J2714" s="3"/>
    </row>
    <row r="2715" spans="1:10">
      <c r="A2715" t="s">
        <v>12710</v>
      </c>
      <c r="B2715" t="s">
        <v>12711</v>
      </c>
      <c r="C2715" t="s">
        <v>12712</v>
      </c>
      <c r="D2715" t="s">
        <v>12713</v>
      </c>
      <c r="E2715" s="2">
        <f t="shared" si="44"/>
        <v>432</v>
      </c>
      <c r="F2715" t="s">
        <v>13</v>
      </c>
      <c r="G2715" t="s">
        <v>12710</v>
      </c>
      <c r="I2715" t="s">
        <v>12714</v>
      </c>
      <c r="J2715" s="3"/>
    </row>
    <row r="2716" spans="1:10">
      <c r="A2716" t="s">
        <v>12715</v>
      </c>
      <c r="B2716" t="s">
        <v>12716</v>
      </c>
      <c r="C2716" t="s">
        <v>12717</v>
      </c>
      <c r="D2716" t="s">
        <v>12718</v>
      </c>
      <c r="E2716" s="2">
        <f t="shared" si="44"/>
        <v>352</v>
      </c>
      <c r="F2716" t="s">
        <v>13</v>
      </c>
      <c r="G2716" t="s">
        <v>12719</v>
      </c>
      <c r="H2716" t="s">
        <v>12720</v>
      </c>
      <c r="I2716" t="s">
        <v>12721</v>
      </c>
      <c r="J2716" s="3"/>
    </row>
    <row r="2717" spans="1:10">
      <c r="A2717" t="s">
        <v>12722</v>
      </c>
      <c r="B2717" t="s">
        <v>12723</v>
      </c>
      <c r="C2717" t="s">
        <v>12724</v>
      </c>
      <c r="D2717" t="s">
        <v>12725</v>
      </c>
      <c r="E2717" s="2">
        <f t="shared" si="44"/>
        <v>389</v>
      </c>
      <c r="F2717" t="s">
        <v>13</v>
      </c>
      <c r="G2717" t="s">
        <v>12722</v>
      </c>
      <c r="I2717" t="s">
        <v>12726</v>
      </c>
      <c r="J2717" s="3"/>
    </row>
    <row r="2718" spans="1:10">
      <c r="A2718" t="s">
        <v>12727</v>
      </c>
      <c r="B2718" t="s">
        <v>12728</v>
      </c>
      <c r="C2718" t="s">
        <v>12729</v>
      </c>
      <c r="D2718" t="s">
        <v>12730</v>
      </c>
      <c r="E2718" s="2">
        <f t="shared" si="44"/>
        <v>392</v>
      </c>
      <c r="F2718" t="s">
        <v>20</v>
      </c>
      <c r="G2718" t="s">
        <v>12727</v>
      </c>
      <c r="I2718" t="s">
        <v>10018</v>
      </c>
      <c r="J2718" s="3"/>
    </row>
    <row r="2719" spans="1:10">
      <c r="A2719" t="s">
        <v>12731</v>
      </c>
      <c r="B2719" t="s">
        <v>12732</v>
      </c>
      <c r="C2719" t="s">
        <v>12733</v>
      </c>
      <c r="D2719" t="s">
        <v>12734</v>
      </c>
      <c r="E2719" s="2">
        <f t="shared" si="44"/>
        <v>478</v>
      </c>
      <c r="F2719" t="s">
        <v>13</v>
      </c>
      <c r="G2719" t="s">
        <v>12735</v>
      </c>
      <c r="H2719" t="s">
        <v>12736</v>
      </c>
      <c r="I2719" t="s">
        <v>12737</v>
      </c>
      <c r="J2719" s="3"/>
    </row>
    <row r="2720" spans="1:10">
      <c r="A2720" t="s">
        <v>12738</v>
      </c>
      <c r="B2720" t="s">
        <v>12739</v>
      </c>
      <c r="C2720" t="s">
        <v>12740</v>
      </c>
      <c r="D2720" t="s">
        <v>12741</v>
      </c>
      <c r="E2720" s="2">
        <f t="shared" si="44"/>
        <v>502</v>
      </c>
      <c r="F2720" t="s">
        <v>13</v>
      </c>
      <c r="G2720" t="s">
        <v>12742</v>
      </c>
      <c r="I2720" t="s">
        <v>12743</v>
      </c>
      <c r="J2720" s="3"/>
    </row>
    <row r="2721" spans="1:10">
      <c r="A2721" t="s">
        <v>12744</v>
      </c>
      <c r="B2721" t="s">
        <v>12745</v>
      </c>
      <c r="C2721" t="s">
        <v>12746</v>
      </c>
      <c r="D2721" t="s">
        <v>12747</v>
      </c>
      <c r="E2721" s="2">
        <f t="shared" si="44"/>
        <v>234</v>
      </c>
      <c r="F2721" t="s">
        <v>13</v>
      </c>
      <c r="G2721" t="s">
        <v>12748</v>
      </c>
      <c r="H2721" t="s">
        <v>12749</v>
      </c>
      <c r="I2721" t="s">
        <v>12750</v>
      </c>
      <c r="J2721" s="3"/>
    </row>
    <row r="2722" spans="1:10">
      <c r="A2722" t="s">
        <v>12751</v>
      </c>
      <c r="B2722" t="s">
        <v>12752</v>
      </c>
      <c r="C2722" t="s">
        <v>12753</v>
      </c>
      <c r="D2722" t="s">
        <v>12754</v>
      </c>
      <c r="E2722" s="2">
        <f t="shared" si="44"/>
        <v>381</v>
      </c>
      <c r="F2722" t="s">
        <v>20</v>
      </c>
      <c r="G2722" t="s">
        <v>12755</v>
      </c>
      <c r="I2722" t="s">
        <v>12756</v>
      </c>
      <c r="J2722" s="3"/>
    </row>
    <row r="2723" spans="1:10">
      <c r="A2723" t="s">
        <v>12757</v>
      </c>
      <c r="B2723" t="s">
        <v>12758</v>
      </c>
      <c r="C2723" t="s">
        <v>12759</v>
      </c>
      <c r="D2723" t="s">
        <v>12760</v>
      </c>
      <c r="E2723" s="2">
        <f t="shared" si="44"/>
        <v>500</v>
      </c>
      <c r="F2723" t="s">
        <v>20</v>
      </c>
      <c r="G2723" t="s">
        <v>12757</v>
      </c>
      <c r="I2723" t="s">
        <v>12761</v>
      </c>
      <c r="J2723" s="3"/>
    </row>
    <row r="2724" spans="1:10">
      <c r="A2724" t="s">
        <v>12762</v>
      </c>
      <c r="C2724" t="s">
        <v>12763</v>
      </c>
      <c r="D2724" t="s">
        <v>12764</v>
      </c>
      <c r="E2724" s="2">
        <f t="shared" si="44"/>
        <v>72</v>
      </c>
      <c r="F2724" t="s">
        <v>20</v>
      </c>
      <c r="G2724" t="s">
        <v>12762</v>
      </c>
      <c r="I2724" t="s">
        <v>12765</v>
      </c>
      <c r="J2724" s="3"/>
    </row>
    <row r="2725" spans="1:10">
      <c r="A2725" t="s">
        <v>12766</v>
      </c>
      <c r="B2725" t="s">
        <v>12767</v>
      </c>
      <c r="C2725" t="s">
        <v>12768</v>
      </c>
      <c r="D2725" t="s">
        <v>12769</v>
      </c>
      <c r="E2725" s="2">
        <f t="shared" si="44"/>
        <v>447</v>
      </c>
      <c r="F2725" t="s">
        <v>13</v>
      </c>
      <c r="G2725" t="s">
        <v>12766</v>
      </c>
      <c r="I2725" t="s">
        <v>323</v>
      </c>
      <c r="J2725" s="3"/>
    </row>
    <row r="2726" spans="1:10">
      <c r="A2726" t="s">
        <v>12770</v>
      </c>
      <c r="B2726" t="s">
        <v>12771</v>
      </c>
      <c r="C2726" t="s">
        <v>12772</v>
      </c>
      <c r="D2726" t="s">
        <v>12773</v>
      </c>
      <c r="E2726" s="2">
        <f t="shared" si="44"/>
        <v>407</v>
      </c>
      <c r="F2726" t="s">
        <v>13</v>
      </c>
      <c r="G2726" t="s">
        <v>12770</v>
      </c>
      <c r="I2726" t="s">
        <v>332</v>
      </c>
      <c r="J2726" s="3"/>
    </row>
    <row r="2727" spans="1:10">
      <c r="A2727" t="s">
        <v>12774</v>
      </c>
      <c r="B2727" t="s">
        <v>12775</v>
      </c>
      <c r="C2727" t="s">
        <v>12776</v>
      </c>
      <c r="D2727" t="s">
        <v>12777</v>
      </c>
      <c r="E2727" s="2">
        <f t="shared" si="44"/>
        <v>247</v>
      </c>
      <c r="F2727" t="s">
        <v>13</v>
      </c>
      <c r="G2727" t="s">
        <v>12774</v>
      </c>
      <c r="I2727" t="s">
        <v>949</v>
      </c>
      <c r="J2727" s="3"/>
    </row>
    <row r="2728" spans="1:10">
      <c r="A2728" t="s">
        <v>12778</v>
      </c>
      <c r="B2728" t="s">
        <v>12779</v>
      </c>
      <c r="C2728" t="s">
        <v>12780</v>
      </c>
      <c r="D2728" t="s">
        <v>12781</v>
      </c>
      <c r="E2728" s="2">
        <f t="shared" ref="E2728:E2791" si="45">((D2728-C2728)+1)/3-1</f>
        <v>406</v>
      </c>
      <c r="F2728" t="s">
        <v>13</v>
      </c>
      <c r="G2728" t="s">
        <v>12778</v>
      </c>
      <c r="I2728" t="s">
        <v>954</v>
      </c>
      <c r="J2728" s="3"/>
    </row>
    <row r="2729" spans="1:10">
      <c r="A2729" t="s">
        <v>12782</v>
      </c>
      <c r="B2729" t="s">
        <v>12783</v>
      </c>
      <c r="C2729" t="s">
        <v>12784</v>
      </c>
      <c r="D2729" t="s">
        <v>12785</v>
      </c>
      <c r="E2729" s="2">
        <f t="shared" si="45"/>
        <v>351</v>
      </c>
      <c r="F2729" t="s">
        <v>13</v>
      </c>
      <c r="G2729" t="s">
        <v>12782</v>
      </c>
      <c r="I2729" t="s">
        <v>12786</v>
      </c>
      <c r="J2729" s="3"/>
    </row>
    <row r="2730" spans="1:10">
      <c r="A2730" t="s">
        <v>12787</v>
      </c>
      <c r="B2730" t="s">
        <v>12788</v>
      </c>
      <c r="C2730" t="s">
        <v>12789</v>
      </c>
      <c r="D2730" t="s">
        <v>12790</v>
      </c>
      <c r="E2730" s="2">
        <f t="shared" si="45"/>
        <v>241</v>
      </c>
      <c r="F2730" t="s">
        <v>13</v>
      </c>
      <c r="G2730" t="s">
        <v>12787</v>
      </c>
      <c r="I2730" t="s">
        <v>11809</v>
      </c>
      <c r="J2730" s="3"/>
    </row>
    <row r="2731" spans="1:10">
      <c r="A2731" t="s">
        <v>12791</v>
      </c>
      <c r="B2731" t="s">
        <v>12792</v>
      </c>
      <c r="C2731" t="s">
        <v>12793</v>
      </c>
      <c r="D2731" t="s">
        <v>12794</v>
      </c>
      <c r="E2731" s="2">
        <f t="shared" si="45"/>
        <v>393</v>
      </c>
      <c r="F2731" t="s">
        <v>13</v>
      </c>
      <c r="G2731" t="s">
        <v>12791</v>
      </c>
      <c r="I2731" t="s">
        <v>3009</v>
      </c>
      <c r="J2731" s="3"/>
    </row>
    <row r="2732" spans="1:10">
      <c r="A2732" t="s">
        <v>12795</v>
      </c>
      <c r="C2732" t="s">
        <v>12796</v>
      </c>
      <c r="D2732" t="s">
        <v>12797</v>
      </c>
      <c r="E2732" s="2">
        <f t="shared" si="45"/>
        <v>53</v>
      </c>
      <c r="F2732" t="s">
        <v>13</v>
      </c>
      <c r="G2732" t="s">
        <v>12795</v>
      </c>
      <c r="I2732" t="s">
        <v>65</v>
      </c>
      <c r="J2732" s="3"/>
    </row>
    <row r="2733" spans="1:10">
      <c r="A2733" t="s">
        <v>12798</v>
      </c>
      <c r="B2733" t="s">
        <v>12799</v>
      </c>
      <c r="C2733" t="s">
        <v>12800</v>
      </c>
      <c r="D2733" t="s">
        <v>12801</v>
      </c>
      <c r="E2733" s="2">
        <f t="shared" si="45"/>
        <v>140</v>
      </c>
      <c r="F2733" t="s">
        <v>13</v>
      </c>
      <c r="G2733" t="s">
        <v>12798</v>
      </c>
      <c r="I2733" t="s">
        <v>12802</v>
      </c>
      <c r="J2733" s="3"/>
    </row>
    <row r="2734" spans="1:10">
      <c r="A2734" t="s">
        <v>12803</v>
      </c>
      <c r="C2734" t="s">
        <v>12804</v>
      </c>
      <c r="D2734" t="s">
        <v>12805</v>
      </c>
      <c r="E2734" s="2">
        <f t="shared" si="45"/>
        <v>74</v>
      </c>
      <c r="F2734" t="s">
        <v>13</v>
      </c>
      <c r="G2734" t="s">
        <v>12803</v>
      </c>
      <c r="I2734" t="s">
        <v>65</v>
      </c>
      <c r="J2734" s="3"/>
    </row>
    <row r="2735" spans="1:10">
      <c r="A2735" t="s">
        <v>12806</v>
      </c>
      <c r="B2735" t="s">
        <v>12807</v>
      </c>
      <c r="C2735" t="s">
        <v>12808</v>
      </c>
      <c r="D2735" t="s">
        <v>12809</v>
      </c>
      <c r="E2735" s="2">
        <f t="shared" si="45"/>
        <v>834</v>
      </c>
      <c r="F2735" t="s">
        <v>13</v>
      </c>
      <c r="G2735" t="s">
        <v>12806</v>
      </c>
      <c r="I2735" t="s">
        <v>12810</v>
      </c>
      <c r="J2735" s="3"/>
    </row>
    <row r="2736" spans="1:10">
      <c r="A2736" t="s">
        <v>12811</v>
      </c>
      <c r="B2736" t="s">
        <v>12812</v>
      </c>
      <c r="C2736" t="s">
        <v>12813</v>
      </c>
      <c r="D2736" t="s">
        <v>12814</v>
      </c>
      <c r="E2736" s="2">
        <f t="shared" si="45"/>
        <v>81</v>
      </c>
      <c r="F2736" t="s">
        <v>20</v>
      </c>
      <c r="G2736" t="s">
        <v>12811</v>
      </c>
      <c r="I2736" t="s">
        <v>65</v>
      </c>
      <c r="J2736" s="3"/>
    </row>
    <row r="2737" spans="1:10">
      <c r="A2737" t="s">
        <v>12815</v>
      </c>
      <c r="B2737" t="s">
        <v>12816</v>
      </c>
      <c r="C2737" t="s">
        <v>12817</v>
      </c>
      <c r="D2737" t="s">
        <v>12818</v>
      </c>
      <c r="E2737" s="2">
        <f t="shared" si="45"/>
        <v>177</v>
      </c>
      <c r="F2737" t="s">
        <v>20</v>
      </c>
      <c r="G2737" t="s">
        <v>12815</v>
      </c>
      <c r="I2737" t="s">
        <v>65</v>
      </c>
      <c r="J2737" s="3"/>
    </row>
    <row r="2738" spans="1:10">
      <c r="A2738" t="s">
        <v>12819</v>
      </c>
      <c r="B2738" t="s">
        <v>12820</v>
      </c>
      <c r="C2738" t="s">
        <v>12821</v>
      </c>
      <c r="D2738" t="s">
        <v>12822</v>
      </c>
      <c r="E2738" s="2">
        <f t="shared" si="45"/>
        <v>132</v>
      </c>
      <c r="F2738" t="s">
        <v>20</v>
      </c>
      <c r="G2738" t="s">
        <v>12819</v>
      </c>
      <c r="I2738" t="s">
        <v>12823</v>
      </c>
      <c r="J2738" s="3"/>
    </row>
    <row r="2739" spans="1:10">
      <c r="A2739" t="s">
        <v>12824</v>
      </c>
      <c r="B2739" t="s">
        <v>12825</v>
      </c>
      <c r="C2739" t="s">
        <v>12826</v>
      </c>
      <c r="D2739" t="s">
        <v>12827</v>
      </c>
      <c r="E2739" s="2">
        <f t="shared" si="45"/>
        <v>128</v>
      </c>
      <c r="F2739" t="s">
        <v>20</v>
      </c>
      <c r="G2739" t="s">
        <v>12824</v>
      </c>
      <c r="I2739" t="s">
        <v>65</v>
      </c>
      <c r="J2739" s="3"/>
    </row>
    <row r="2740" spans="1:10">
      <c r="A2740" t="s">
        <v>12828</v>
      </c>
      <c r="B2740" t="s">
        <v>12829</v>
      </c>
      <c r="C2740" t="s">
        <v>12830</v>
      </c>
      <c r="D2740" t="s">
        <v>12831</v>
      </c>
      <c r="E2740" s="2">
        <f t="shared" si="45"/>
        <v>407</v>
      </c>
      <c r="F2740" t="s">
        <v>20</v>
      </c>
      <c r="G2740" t="s">
        <v>12828</v>
      </c>
      <c r="I2740" t="s">
        <v>3009</v>
      </c>
      <c r="J2740" s="3"/>
    </row>
    <row r="2741" spans="1:10">
      <c r="A2741" t="s">
        <v>12832</v>
      </c>
      <c r="B2741" t="s">
        <v>12833</v>
      </c>
      <c r="C2741" t="s">
        <v>12834</v>
      </c>
      <c r="D2741" t="s">
        <v>12835</v>
      </c>
      <c r="E2741" s="2">
        <f t="shared" si="45"/>
        <v>79</v>
      </c>
      <c r="F2741" t="s">
        <v>13</v>
      </c>
      <c r="G2741" t="s">
        <v>12832</v>
      </c>
      <c r="I2741" t="s">
        <v>12836</v>
      </c>
      <c r="J2741" s="3"/>
    </row>
    <row r="2742" spans="1:10">
      <c r="A2742" t="s">
        <v>12837</v>
      </c>
      <c r="B2742" t="s">
        <v>12838</v>
      </c>
      <c r="C2742" t="s">
        <v>12839</v>
      </c>
      <c r="D2742" t="s">
        <v>12840</v>
      </c>
      <c r="E2742" s="2">
        <f t="shared" si="45"/>
        <v>131</v>
      </c>
      <c r="F2742" t="s">
        <v>13</v>
      </c>
      <c r="G2742" t="s">
        <v>12837</v>
      </c>
      <c r="I2742" t="s">
        <v>65</v>
      </c>
      <c r="J2742" s="3"/>
    </row>
    <row r="2743" spans="1:10">
      <c r="A2743" t="s">
        <v>12841</v>
      </c>
      <c r="C2743" t="s">
        <v>12842</v>
      </c>
      <c r="D2743" t="s">
        <v>12843</v>
      </c>
      <c r="E2743" s="2">
        <f t="shared" si="45"/>
        <v>80</v>
      </c>
      <c r="F2743" t="s">
        <v>20</v>
      </c>
      <c r="G2743" t="s">
        <v>12841</v>
      </c>
      <c r="I2743" t="s">
        <v>12836</v>
      </c>
      <c r="J2743" s="3"/>
    </row>
    <row r="2744" spans="1:10">
      <c r="A2744" t="s">
        <v>12844</v>
      </c>
      <c r="B2744" t="s">
        <v>12845</v>
      </c>
      <c r="C2744" t="s">
        <v>12846</v>
      </c>
      <c r="D2744" t="s">
        <v>12847</v>
      </c>
      <c r="E2744" s="2">
        <f t="shared" si="45"/>
        <v>190</v>
      </c>
      <c r="F2744" t="s">
        <v>20</v>
      </c>
      <c r="G2744" t="s">
        <v>12844</v>
      </c>
      <c r="I2744" t="s">
        <v>65</v>
      </c>
      <c r="J2744" s="3"/>
    </row>
    <row r="2745" spans="1:10">
      <c r="A2745" t="s">
        <v>12848</v>
      </c>
      <c r="B2745" t="s">
        <v>12849</v>
      </c>
      <c r="C2745" t="s">
        <v>12850</v>
      </c>
      <c r="D2745" t="s">
        <v>12851</v>
      </c>
      <c r="E2745" s="2">
        <f t="shared" si="45"/>
        <v>165</v>
      </c>
      <c r="F2745" t="s">
        <v>20</v>
      </c>
      <c r="G2745" t="s">
        <v>12848</v>
      </c>
      <c r="I2745" t="s">
        <v>65</v>
      </c>
      <c r="J2745" s="3"/>
    </row>
    <row r="2746" spans="1:10">
      <c r="A2746" t="s">
        <v>12852</v>
      </c>
      <c r="B2746" t="s">
        <v>12853</v>
      </c>
      <c r="C2746" t="s">
        <v>12854</v>
      </c>
      <c r="D2746" t="s">
        <v>12855</v>
      </c>
      <c r="E2746" s="2">
        <f t="shared" si="45"/>
        <v>90</v>
      </c>
      <c r="F2746" t="s">
        <v>20</v>
      </c>
      <c r="G2746" t="s">
        <v>12852</v>
      </c>
      <c r="I2746" t="s">
        <v>65</v>
      </c>
      <c r="J2746" s="3"/>
    </row>
    <row r="2747" spans="1:10">
      <c r="A2747" t="s">
        <v>12856</v>
      </c>
      <c r="C2747" t="s">
        <v>12857</v>
      </c>
      <c r="D2747" t="s">
        <v>12858</v>
      </c>
      <c r="E2747" s="2" t="e">
        <f t="shared" si="45"/>
        <v>#VALUE!</v>
      </c>
      <c r="F2747" t="s">
        <v>12859</v>
      </c>
      <c r="G2747" t="s">
        <v>12856</v>
      </c>
      <c r="I2747" t="s">
        <v>5697</v>
      </c>
      <c r="J2747" s="3"/>
    </row>
    <row r="2748" spans="1:10">
      <c r="A2748" t="s">
        <v>12860</v>
      </c>
      <c r="B2748" t="s">
        <v>12861</v>
      </c>
      <c r="C2748" t="s">
        <v>12862</v>
      </c>
      <c r="D2748" t="s">
        <v>12863</v>
      </c>
      <c r="E2748" s="2">
        <f t="shared" si="45"/>
        <v>275</v>
      </c>
      <c r="F2748" t="s">
        <v>20</v>
      </c>
      <c r="G2748" t="s">
        <v>12860</v>
      </c>
      <c r="I2748" t="s">
        <v>65</v>
      </c>
      <c r="J2748" s="3"/>
    </row>
    <row r="2749" spans="1:10">
      <c r="A2749" t="s">
        <v>12864</v>
      </c>
      <c r="B2749" t="s">
        <v>12865</v>
      </c>
      <c r="C2749" t="s">
        <v>12866</v>
      </c>
      <c r="D2749" t="s">
        <v>12867</v>
      </c>
      <c r="E2749" s="2">
        <f t="shared" si="45"/>
        <v>892</v>
      </c>
      <c r="F2749" t="s">
        <v>20</v>
      </c>
      <c r="G2749" t="s">
        <v>12864</v>
      </c>
      <c r="I2749" t="s">
        <v>65</v>
      </c>
      <c r="J2749" s="3"/>
    </row>
    <row r="2750" spans="1:10">
      <c r="A2750" t="s">
        <v>12868</v>
      </c>
      <c r="B2750" t="s">
        <v>12869</v>
      </c>
      <c r="C2750" t="s">
        <v>12870</v>
      </c>
      <c r="D2750" t="s">
        <v>12871</v>
      </c>
      <c r="E2750" s="2">
        <f t="shared" si="45"/>
        <v>110</v>
      </c>
      <c r="F2750" t="s">
        <v>20</v>
      </c>
      <c r="G2750" t="s">
        <v>12868</v>
      </c>
      <c r="I2750" t="s">
        <v>12872</v>
      </c>
      <c r="J2750" s="3"/>
    </row>
    <row r="2751" spans="1:10">
      <c r="A2751" t="s">
        <v>12873</v>
      </c>
      <c r="B2751" t="s">
        <v>12874</v>
      </c>
      <c r="C2751" t="s">
        <v>12875</v>
      </c>
      <c r="D2751" t="s">
        <v>12876</v>
      </c>
      <c r="E2751" s="2">
        <f t="shared" si="45"/>
        <v>161</v>
      </c>
      <c r="F2751" t="s">
        <v>20</v>
      </c>
      <c r="G2751" t="s">
        <v>12873</v>
      </c>
      <c r="I2751" t="s">
        <v>3577</v>
      </c>
      <c r="J2751" s="3"/>
    </row>
    <row r="2752" spans="1:10">
      <c r="A2752" t="s">
        <v>12877</v>
      </c>
      <c r="B2752" t="s">
        <v>12878</v>
      </c>
      <c r="C2752" t="s">
        <v>12879</v>
      </c>
      <c r="D2752" t="s">
        <v>12880</v>
      </c>
      <c r="E2752" s="2">
        <f t="shared" si="45"/>
        <v>89</v>
      </c>
      <c r="F2752" t="s">
        <v>20</v>
      </c>
      <c r="G2752" t="s">
        <v>12877</v>
      </c>
      <c r="I2752" t="s">
        <v>65</v>
      </c>
      <c r="J2752" s="3"/>
    </row>
    <row r="2753" spans="1:10">
      <c r="A2753" t="s">
        <v>12881</v>
      </c>
      <c r="B2753" t="s">
        <v>12882</v>
      </c>
      <c r="C2753" t="s">
        <v>12883</v>
      </c>
      <c r="D2753" t="s">
        <v>12884</v>
      </c>
      <c r="E2753" s="2">
        <f t="shared" si="45"/>
        <v>189</v>
      </c>
      <c r="F2753" t="s">
        <v>20</v>
      </c>
      <c r="G2753" t="s">
        <v>12881</v>
      </c>
      <c r="I2753" t="s">
        <v>65</v>
      </c>
      <c r="J2753" s="3"/>
    </row>
    <row r="2754" spans="1:10">
      <c r="A2754" t="s">
        <v>12885</v>
      </c>
      <c r="B2754" t="s">
        <v>12886</v>
      </c>
      <c r="C2754" t="s">
        <v>12887</v>
      </c>
      <c r="D2754" t="s">
        <v>12888</v>
      </c>
      <c r="E2754" s="2">
        <f t="shared" si="45"/>
        <v>1287</v>
      </c>
      <c r="F2754" t="s">
        <v>20</v>
      </c>
      <c r="G2754" t="s">
        <v>12885</v>
      </c>
      <c r="I2754" t="s">
        <v>12889</v>
      </c>
      <c r="J2754" s="3"/>
    </row>
    <row r="2755" spans="1:10">
      <c r="A2755" t="s">
        <v>12890</v>
      </c>
      <c r="C2755" t="s">
        <v>12891</v>
      </c>
      <c r="D2755" t="s">
        <v>12892</v>
      </c>
      <c r="E2755" s="2">
        <f t="shared" si="45"/>
        <v>62</v>
      </c>
      <c r="F2755" t="s">
        <v>20</v>
      </c>
      <c r="G2755" t="s">
        <v>12890</v>
      </c>
      <c r="I2755" t="s">
        <v>65</v>
      </c>
      <c r="J2755" s="3"/>
    </row>
    <row r="2756" spans="1:10">
      <c r="A2756" t="s">
        <v>12893</v>
      </c>
      <c r="B2756" t="s">
        <v>12894</v>
      </c>
      <c r="C2756" t="s">
        <v>12895</v>
      </c>
      <c r="D2756" t="s">
        <v>12896</v>
      </c>
      <c r="E2756" s="2">
        <f t="shared" si="45"/>
        <v>173</v>
      </c>
      <c r="F2756" t="s">
        <v>20</v>
      </c>
      <c r="G2756" t="s">
        <v>12893</v>
      </c>
      <c r="I2756" t="s">
        <v>65</v>
      </c>
      <c r="J2756" s="3"/>
    </row>
    <row r="2757" spans="1:10">
      <c r="A2757" t="s">
        <v>12897</v>
      </c>
      <c r="C2757" t="s">
        <v>12898</v>
      </c>
      <c r="D2757" t="s">
        <v>12899</v>
      </c>
      <c r="E2757" s="2">
        <f t="shared" si="45"/>
        <v>58</v>
      </c>
      <c r="F2757" t="s">
        <v>20</v>
      </c>
      <c r="G2757" t="s">
        <v>12897</v>
      </c>
      <c r="I2757" t="s">
        <v>65</v>
      </c>
      <c r="J2757" s="3"/>
    </row>
    <row r="2758" spans="1:10">
      <c r="A2758" t="s">
        <v>12900</v>
      </c>
      <c r="B2758" t="s">
        <v>12901</v>
      </c>
      <c r="C2758" t="s">
        <v>12902</v>
      </c>
      <c r="D2758" t="s">
        <v>12903</v>
      </c>
      <c r="E2758" s="2">
        <f t="shared" si="45"/>
        <v>277</v>
      </c>
      <c r="F2758" t="s">
        <v>20</v>
      </c>
      <c r="G2758" t="s">
        <v>12900</v>
      </c>
      <c r="I2758" t="s">
        <v>65</v>
      </c>
      <c r="J2758" s="3"/>
    </row>
    <row r="2759" spans="1:10">
      <c r="A2759" t="s">
        <v>12904</v>
      </c>
      <c r="B2759" t="s">
        <v>12905</v>
      </c>
      <c r="C2759" t="s">
        <v>12906</v>
      </c>
      <c r="D2759" t="s">
        <v>12907</v>
      </c>
      <c r="E2759" s="2">
        <f t="shared" si="45"/>
        <v>188</v>
      </c>
      <c r="F2759" t="s">
        <v>20</v>
      </c>
      <c r="G2759" t="s">
        <v>12904</v>
      </c>
      <c r="I2759" t="s">
        <v>65</v>
      </c>
      <c r="J2759" s="3"/>
    </row>
    <row r="2760" spans="1:10">
      <c r="A2760" t="s">
        <v>12908</v>
      </c>
      <c r="B2760" t="s">
        <v>12909</v>
      </c>
      <c r="C2760" t="s">
        <v>12910</v>
      </c>
      <c r="D2760" t="s">
        <v>12911</v>
      </c>
      <c r="E2760" s="2">
        <f t="shared" si="45"/>
        <v>171</v>
      </c>
      <c r="F2760" t="s">
        <v>20</v>
      </c>
      <c r="G2760" t="s">
        <v>12908</v>
      </c>
      <c r="I2760" t="s">
        <v>65</v>
      </c>
      <c r="J2760" s="3"/>
    </row>
    <row r="2761" spans="1:10">
      <c r="A2761" t="s">
        <v>12912</v>
      </c>
      <c r="B2761" t="s">
        <v>12913</v>
      </c>
      <c r="C2761" t="s">
        <v>12914</v>
      </c>
      <c r="D2761" t="s">
        <v>12915</v>
      </c>
      <c r="E2761" s="2">
        <f t="shared" si="45"/>
        <v>140</v>
      </c>
      <c r="F2761" t="s">
        <v>20</v>
      </c>
      <c r="G2761" t="s">
        <v>12912</v>
      </c>
      <c r="I2761" t="s">
        <v>65</v>
      </c>
      <c r="J2761" s="3"/>
    </row>
    <row r="2762" spans="1:10">
      <c r="A2762" t="s">
        <v>12916</v>
      </c>
      <c r="B2762" t="s">
        <v>12917</v>
      </c>
      <c r="C2762" t="s">
        <v>12918</v>
      </c>
      <c r="D2762" t="s">
        <v>12919</v>
      </c>
      <c r="E2762" s="2">
        <f t="shared" si="45"/>
        <v>562</v>
      </c>
      <c r="F2762" t="s">
        <v>20</v>
      </c>
      <c r="G2762" t="s">
        <v>12916</v>
      </c>
      <c r="I2762" t="s">
        <v>65</v>
      </c>
      <c r="J2762" s="3"/>
    </row>
    <row r="2763" spans="1:10">
      <c r="A2763" t="s">
        <v>12920</v>
      </c>
      <c r="B2763" t="s">
        <v>12921</v>
      </c>
      <c r="C2763" t="s">
        <v>12922</v>
      </c>
      <c r="D2763" t="s">
        <v>12923</v>
      </c>
      <c r="E2763" s="2">
        <f t="shared" si="45"/>
        <v>349</v>
      </c>
      <c r="F2763" t="s">
        <v>20</v>
      </c>
      <c r="G2763" t="s">
        <v>12920</v>
      </c>
      <c r="I2763" t="s">
        <v>65</v>
      </c>
      <c r="J2763" s="3"/>
    </row>
    <row r="2764" spans="1:10">
      <c r="A2764" t="s">
        <v>12924</v>
      </c>
      <c r="B2764" t="s">
        <v>12925</v>
      </c>
      <c r="C2764" t="s">
        <v>12926</v>
      </c>
      <c r="D2764" t="s">
        <v>12927</v>
      </c>
      <c r="E2764" s="2">
        <f t="shared" si="45"/>
        <v>475</v>
      </c>
      <c r="F2764" t="s">
        <v>20</v>
      </c>
      <c r="G2764" t="s">
        <v>12924</v>
      </c>
      <c r="I2764" t="s">
        <v>12928</v>
      </c>
      <c r="J2764" s="3"/>
    </row>
    <row r="2765" spans="1:10">
      <c r="A2765" t="s">
        <v>12929</v>
      </c>
      <c r="B2765" t="s">
        <v>12930</v>
      </c>
      <c r="C2765" t="s">
        <v>12931</v>
      </c>
      <c r="D2765" t="s">
        <v>12932</v>
      </c>
      <c r="E2765" s="2">
        <f t="shared" si="45"/>
        <v>672</v>
      </c>
      <c r="F2765" t="s">
        <v>20</v>
      </c>
      <c r="G2765" t="s">
        <v>12929</v>
      </c>
      <c r="I2765" t="s">
        <v>12933</v>
      </c>
      <c r="J2765" s="3"/>
    </row>
    <row r="2766" spans="1:10">
      <c r="A2766" t="s">
        <v>12934</v>
      </c>
      <c r="B2766" t="s">
        <v>12935</v>
      </c>
      <c r="C2766" t="s">
        <v>12936</v>
      </c>
      <c r="D2766" t="s">
        <v>12937</v>
      </c>
      <c r="E2766" s="2">
        <f t="shared" si="45"/>
        <v>181</v>
      </c>
      <c r="F2766" t="s">
        <v>20</v>
      </c>
      <c r="G2766" t="s">
        <v>12934</v>
      </c>
      <c r="I2766" t="s">
        <v>12938</v>
      </c>
      <c r="J2766" s="3"/>
    </row>
    <row r="2767" spans="1:10">
      <c r="A2767" t="s">
        <v>12939</v>
      </c>
      <c r="B2767" t="s">
        <v>12940</v>
      </c>
      <c r="C2767" t="s">
        <v>12941</v>
      </c>
      <c r="D2767" t="s">
        <v>12942</v>
      </c>
      <c r="E2767" s="2">
        <f t="shared" si="45"/>
        <v>265</v>
      </c>
      <c r="F2767" t="s">
        <v>20</v>
      </c>
      <c r="G2767" t="s">
        <v>12939</v>
      </c>
      <c r="I2767" t="s">
        <v>5031</v>
      </c>
      <c r="J2767" s="3"/>
    </row>
    <row r="2768" spans="1:10">
      <c r="A2768" t="s">
        <v>12943</v>
      </c>
      <c r="B2768" t="s">
        <v>12944</v>
      </c>
      <c r="C2768" t="s">
        <v>12945</v>
      </c>
      <c r="D2768" t="s">
        <v>12946</v>
      </c>
      <c r="E2768" s="2">
        <f t="shared" si="45"/>
        <v>259</v>
      </c>
      <c r="F2768" t="s">
        <v>20</v>
      </c>
      <c r="G2768" t="s">
        <v>12943</v>
      </c>
      <c r="I2768" t="s">
        <v>12947</v>
      </c>
      <c r="J2768" s="3"/>
    </row>
    <row r="2769" spans="1:10">
      <c r="A2769" t="s">
        <v>12948</v>
      </c>
      <c r="B2769" t="s">
        <v>12949</v>
      </c>
      <c r="C2769" t="s">
        <v>12950</v>
      </c>
      <c r="D2769" t="s">
        <v>12951</v>
      </c>
      <c r="E2769" s="2">
        <f t="shared" si="45"/>
        <v>190</v>
      </c>
      <c r="F2769" t="s">
        <v>20</v>
      </c>
      <c r="G2769" t="s">
        <v>12948</v>
      </c>
      <c r="I2769" t="s">
        <v>65</v>
      </c>
      <c r="J2769" s="3"/>
    </row>
    <row r="2770" spans="1:10">
      <c r="A2770" t="s">
        <v>12952</v>
      </c>
      <c r="B2770" t="s">
        <v>12953</v>
      </c>
      <c r="C2770" t="s">
        <v>12954</v>
      </c>
      <c r="D2770" t="s">
        <v>12955</v>
      </c>
      <c r="E2770" s="2">
        <f t="shared" si="45"/>
        <v>250</v>
      </c>
      <c r="F2770" t="s">
        <v>20</v>
      </c>
      <c r="G2770" t="s">
        <v>12952</v>
      </c>
      <c r="I2770" t="s">
        <v>65</v>
      </c>
      <c r="J2770" s="3"/>
    </row>
    <row r="2771" spans="1:10">
      <c r="A2771" t="s">
        <v>12956</v>
      </c>
      <c r="B2771" t="s">
        <v>12957</v>
      </c>
      <c r="C2771" t="s">
        <v>12958</v>
      </c>
      <c r="D2771" t="s">
        <v>12959</v>
      </c>
      <c r="E2771" s="2">
        <f t="shared" si="45"/>
        <v>217</v>
      </c>
      <c r="F2771" t="s">
        <v>20</v>
      </c>
      <c r="G2771" t="s">
        <v>12956</v>
      </c>
      <c r="I2771" t="s">
        <v>12960</v>
      </c>
      <c r="J2771" s="3"/>
    </row>
    <row r="2772" spans="1:10">
      <c r="A2772" t="s">
        <v>12961</v>
      </c>
      <c r="B2772" t="s">
        <v>12962</v>
      </c>
      <c r="C2772" t="s">
        <v>12963</v>
      </c>
      <c r="D2772" t="s">
        <v>12964</v>
      </c>
      <c r="E2772" s="2">
        <f t="shared" si="45"/>
        <v>97</v>
      </c>
      <c r="F2772" t="s">
        <v>20</v>
      </c>
      <c r="G2772" t="s">
        <v>12961</v>
      </c>
      <c r="I2772" t="s">
        <v>65</v>
      </c>
      <c r="J2772" s="3"/>
    </row>
    <row r="2773" spans="1:10">
      <c r="A2773" t="s">
        <v>12965</v>
      </c>
      <c r="B2773" t="s">
        <v>12966</v>
      </c>
      <c r="C2773" t="s">
        <v>12967</v>
      </c>
      <c r="D2773" t="s">
        <v>12968</v>
      </c>
      <c r="E2773" s="2">
        <f t="shared" si="45"/>
        <v>289</v>
      </c>
      <c r="F2773" t="s">
        <v>20</v>
      </c>
      <c r="G2773" t="s">
        <v>12965</v>
      </c>
      <c r="I2773" t="s">
        <v>12969</v>
      </c>
      <c r="J2773" s="3"/>
    </row>
    <row r="2774" spans="1:10">
      <c r="A2774" t="s">
        <v>12970</v>
      </c>
      <c r="B2774" t="s">
        <v>12971</v>
      </c>
      <c r="C2774" t="s">
        <v>12972</v>
      </c>
      <c r="D2774" t="s">
        <v>12973</v>
      </c>
      <c r="E2774" s="2">
        <f t="shared" si="45"/>
        <v>330</v>
      </c>
      <c r="F2774" t="s">
        <v>20</v>
      </c>
      <c r="G2774" t="s">
        <v>12970</v>
      </c>
      <c r="I2774" t="s">
        <v>12974</v>
      </c>
      <c r="J2774" s="3"/>
    </row>
    <row r="2775" spans="1:10">
      <c r="A2775" t="s">
        <v>12975</v>
      </c>
      <c r="B2775" t="s">
        <v>12976</v>
      </c>
      <c r="C2775" t="s">
        <v>12977</v>
      </c>
      <c r="D2775" t="s">
        <v>12978</v>
      </c>
      <c r="E2775" s="2">
        <f t="shared" si="45"/>
        <v>368</v>
      </c>
      <c r="F2775" t="s">
        <v>20</v>
      </c>
      <c r="G2775" t="s">
        <v>12975</v>
      </c>
      <c r="I2775" t="s">
        <v>2082</v>
      </c>
      <c r="J2775" s="3"/>
    </row>
    <row r="2776" spans="1:10">
      <c r="A2776" t="s">
        <v>12979</v>
      </c>
      <c r="B2776" t="s">
        <v>12980</v>
      </c>
      <c r="C2776" t="s">
        <v>12981</v>
      </c>
      <c r="D2776" t="s">
        <v>12982</v>
      </c>
      <c r="E2776" s="2">
        <f t="shared" si="45"/>
        <v>159</v>
      </c>
      <c r="F2776" t="s">
        <v>20</v>
      </c>
      <c r="G2776" t="s">
        <v>12979</v>
      </c>
      <c r="I2776" t="s">
        <v>65</v>
      </c>
      <c r="J2776" s="3"/>
    </row>
    <row r="2777" spans="1:10">
      <c r="A2777" t="s">
        <v>12983</v>
      </c>
      <c r="B2777" t="s">
        <v>12984</v>
      </c>
      <c r="C2777" t="s">
        <v>12985</v>
      </c>
      <c r="D2777" t="s">
        <v>12986</v>
      </c>
      <c r="E2777" s="2">
        <f t="shared" si="45"/>
        <v>223</v>
      </c>
      <c r="F2777" t="s">
        <v>20</v>
      </c>
      <c r="G2777" t="s">
        <v>12983</v>
      </c>
      <c r="I2777" t="s">
        <v>65</v>
      </c>
      <c r="J2777" s="3"/>
    </row>
    <row r="2778" spans="1:10">
      <c r="A2778" t="s">
        <v>12987</v>
      </c>
      <c r="B2778" t="s">
        <v>12988</v>
      </c>
      <c r="C2778" t="s">
        <v>12989</v>
      </c>
      <c r="D2778" t="s">
        <v>12990</v>
      </c>
      <c r="E2778" s="2">
        <f t="shared" si="45"/>
        <v>105</v>
      </c>
      <c r="F2778" t="s">
        <v>20</v>
      </c>
      <c r="G2778" t="s">
        <v>12987</v>
      </c>
      <c r="I2778" t="s">
        <v>65</v>
      </c>
      <c r="J2778" s="3"/>
    </row>
    <row r="2779" spans="1:10">
      <c r="A2779" t="s">
        <v>12991</v>
      </c>
      <c r="B2779" t="s">
        <v>12992</v>
      </c>
      <c r="C2779" t="s">
        <v>12993</v>
      </c>
      <c r="D2779" t="s">
        <v>12994</v>
      </c>
      <c r="E2779" s="2">
        <f t="shared" si="45"/>
        <v>449</v>
      </c>
      <c r="F2779" t="s">
        <v>20</v>
      </c>
      <c r="G2779" t="s">
        <v>12991</v>
      </c>
      <c r="I2779" t="s">
        <v>12995</v>
      </c>
      <c r="J2779" s="3"/>
    </row>
    <row r="2780" spans="1:10">
      <c r="A2780" t="s">
        <v>12996</v>
      </c>
      <c r="B2780" t="s">
        <v>12997</v>
      </c>
      <c r="C2780" t="s">
        <v>12998</v>
      </c>
      <c r="D2780" t="s">
        <v>12999</v>
      </c>
      <c r="E2780" s="2">
        <f t="shared" si="45"/>
        <v>139</v>
      </c>
      <c r="F2780" t="s">
        <v>20</v>
      </c>
      <c r="G2780" t="s">
        <v>12996</v>
      </c>
      <c r="I2780" t="s">
        <v>13000</v>
      </c>
      <c r="J2780" s="3"/>
    </row>
    <row r="2781" spans="1:10">
      <c r="A2781" t="s">
        <v>13001</v>
      </c>
      <c r="C2781" t="s">
        <v>13002</v>
      </c>
      <c r="D2781" t="s">
        <v>13003</v>
      </c>
      <c r="E2781" s="2">
        <f t="shared" si="45"/>
        <v>54</v>
      </c>
      <c r="F2781" t="s">
        <v>20</v>
      </c>
      <c r="G2781" t="s">
        <v>13001</v>
      </c>
      <c r="I2781" t="s">
        <v>65</v>
      </c>
      <c r="J2781" s="3"/>
    </row>
    <row r="2782" spans="1:10">
      <c r="A2782" t="s">
        <v>13004</v>
      </c>
      <c r="C2782" t="s">
        <v>13005</v>
      </c>
      <c r="D2782" t="s">
        <v>13006</v>
      </c>
      <c r="E2782" s="2">
        <f t="shared" si="45"/>
        <v>65</v>
      </c>
      <c r="F2782" t="s">
        <v>20</v>
      </c>
      <c r="G2782" t="s">
        <v>13004</v>
      </c>
      <c r="I2782" t="s">
        <v>65</v>
      </c>
      <c r="J2782" s="3"/>
    </row>
    <row r="2783" spans="1:10">
      <c r="A2783" t="s">
        <v>13007</v>
      </c>
      <c r="B2783" t="s">
        <v>13008</v>
      </c>
      <c r="C2783" t="s">
        <v>13009</v>
      </c>
      <c r="D2783" t="s">
        <v>13010</v>
      </c>
      <c r="E2783" s="2">
        <f t="shared" si="45"/>
        <v>158</v>
      </c>
      <c r="F2783" t="s">
        <v>20</v>
      </c>
      <c r="G2783" t="s">
        <v>13007</v>
      </c>
      <c r="I2783" t="s">
        <v>65</v>
      </c>
      <c r="J2783" s="3"/>
    </row>
    <row r="2784" spans="1:10">
      <c r="A2784" t="s">
        <v>13011</v>
      </c>
      <c r="C2784" t="s">
        <v>13012</v>
      </c>
      <c r="D2784" t="s">
        <v>13013</v>
      </c>
      <c r="E2784" s="2" t="e">
        <f t="shared" si="45"/>
        <v>#VALUE!</v>
      </c>
      <c r="F2784" t="s">
        <v>4233</v>
      </c>
      <c r="G2784" t="s">
        <v>13011</v>
      </c>
      <c r="I2784" t="s">
        <v>5697</v>
      </c>
      <c r="J2784" s="3"/>
    </row>
    <row r="2785" spans="1:10">
      <c r="A2785" t="s">
        <v>13014</v>
      </c>
      <c r="C2785" t="s">
        <v>13015</v>
      </c>
      <c r="D2785">
        <v>3627687</v>
      </c>
      <c r="E2785" s="2" t="e">
        <f t="shared" si="45"/>
        <v>#VALUE!</v>
      </c>
      <c r="F2785" t="s">
        <v>4233</v>
      </c>
      <c r="G2785" t="s">
        <v>13014</v>
      </c>
      <c r="I2785" t="s">
        <v>13016</v>
      </c>
      <c r="J2785" s="3"/>
    </row>
    <row r="2786" spans="1:10">
      <c r="A2786" t="s">
        <v>13017</v>
      </c>
      <c r="B2786" t="s">
        <v>13018</v>
      </c>
      <c r="C2786" t="s">
        <v>13019</v>
      </c>
      <c r="D2786" t="s">
        <v>13020</v>
      </c>
      <c r="E2786" s="2">
        <f t="shared" si="45"/>
        <v>124</v>
      </c>
      <c r="F2786" t="s">
        <v>20</v>
      </c>
      <c r="G2786" t="s">
        <v>13017</v>
      </c>
      <c r="H2786" t="s">
        <v>13021</v>
      </c>
      <c r="I2786" t="s">
        <v>13022</v>
      </c>
      <c r="J2786" s="3"/>
    </row>
    <row r="2787" spans="1:10">
      <c r="A2787" t="s">
        <v>13023</v>
      </c>
      <c r="B2787" t="s">
        <v>13024</v>
      </c>
      <c r="C2787" t="s">
        <v>13025</v>
      </c>
      <c r="D2787" t="s">
        <v>13026</v>
      </c>
      <c r="E2787" s="2">
        <f t="shared" si="45"/>
        <v>385</v>
      </c>
      <c r="F2787" t="s">
        <v>20</v>
      </c>
      <c r="G2787" t="s">
        <v>13023</v>
      </c>
      <c r="I2787" t="s">
        <v>1887</v>
      </c>
      <c r="J2787" s="3"/>
    </row>
    <row r="2788" spans="1:10">
      <c r="A2788" t="s">
        <v>13027</v>
      </c>
      <c r="B2788" t="s">
        <v>13028</v>
      </c>
      <c r="C2788" t="s">
        <v>13029</v>
      </c>
      <c r="D2788" t="s">
        <v>13030</v>
      </c>
      <c r="E2788" s="2">
        <f t="shared" si="45"/>
        <v>91</v>
      </c>
      <c r="F2788" t="s">
        <v>20</v>
      </c>
      <c r="G2788" t="s">
        <v>13027</v>
      </c>
      <c r="I2788" t="s">
        <v>13031</v>
      </c>
      <c r="J2788" s="3"/>
    </row>
    <row r="2789" spans="1:10">
      <c r="A2789" t="s">
        <v>13032</v>
      </c>
      <c r="B2789" t="s">
        <v>13033</v>
      </c>
      <c r="C2789" t="s">
        <v>13034</v>
      </c>
      <c r="D2789" t="s">
        <v>13035</v>
      </c>
      <c r="E2789" s="2">
        <f t="shared" si="45"/>
        <v>233</v>
      </c>
      <c r="F2789" t="s">
        <v>20</v>
      </c>
      <c r="G2789" t="s">
        <v>13032</v>
      </c>
      <c r="I2789" t="s">
        <v>65</v>
      </c>
      <c r="J2789" s="3"/>
    </row>
    <row r="2790" spans="1:10">
      <c r="A2790" t="s">
        <v>13036</v>
      </c>
      <c r="B2790" t="s">
        <v>13037</v>
      </c>
      <c r="C2790" t="s">
        <v>13038</v>
      </c>
      <c r="D2790" t="s">
        <v>13039</v>
      </c>
      <c r="E2790" s="2">
        <f t="shared" si="45"/>
        <v>150</v>
      </c>
      <c r="F2790" t="s">
        <v>20</v>
      </c>
      <c r="G2790" t="s">
        <v>13036</v>
      </c>
      <c r="I2790" t="s">
        <v>65</v>
      </c>
      <c r="J2790" s="3"/>
    </row>
    <row r="2791" spans="1:10">
      <c r="A2791" t="s">
        <v>13040</v>
      </c>
      <c r="B2791" t="s">
        <v>13041</v>
      </c>
      <c r="C2791" t="s">
        <v>13042</v>
      </c>
      <c r="D2791" t="s">
        <v>13043</v>
      </c>
      <c r="E2791" s="2">
        <f t="shared" si="45"/>
        <v>125</v>
      </c>
      <c r="F2791" t="s">
        <v>20</v>
      </c>
      <c r="G2791" t="s">
        <v>13040</v>
      </c>
      <c r="I2791" t="s">
        <v>13044</v>
      </c>
      <c r="J2791" s="3"/>
    </row>
    <row r="2792" spans="1:10">
      <c r="A2792" t="s">
        <v>13045</v>
      </c>
      <c r="B2792" t="s">
        <v>13046</v>
      </c>
      <c r="C2792" t="s">
        <v>13047</v>
      </c>
      <c r="D2792" t="s">
        <v>13048</v>
      </c>
      <c r="E2792" s="2">
        <f t="shared" ref="E2792:E2855" si="46">((D2792-C2792)+1)/3-1</f>
        <v>306</v>
      </c>
      <c r="F2792" t="s">
        <v>20</v>
      </c>
      <c r="G2792" t="s">
        <v>13045</v>
      </c>
      <c r="I2792" t="s">
        <v>6748</v>
      </c>
      <c r="J2792" s="3"/>
    </row>
    <row r="2793" spans="1:10">
      <c r="A2793" t="s">
        <v>13049</v>
      </c>
      <c r="B2793" t="s">
        <v>13050</v>
      </c>
      <c r="C2793" t="s">
        <v>13051</v>
      </c>
      <c r="D2793" t="s">
        <v>13052</v>
      </c>
      <c r="E2793" s="2">
        <f t="shared" si="46"/>
        <v>260</v>
      </c>
      <c r="F2793" t="s">
        <v>20</v>
      </c>
      <c r="G2793" t="s">
        <v>13049</v>
      </c>
      <c r="I2793" t="s">
        <v>65</v>
      </c>
      <c r="J2793" s="3"/>
    </row>
    <row r="2794" spans="1:10">
      <c r="A2794" t="s">
        <v>13053</v>
      </c>
      <c r="C2794" t="s">
        <v>13054</v>
      </c>
      <c r="D2794" t="s">
        <v>13055</v>
      </c>
      <c r="E2794" s="2">
        <f t="shared" si="46"/>
        <v>52</v>
      </c>
      <c r="F2794" t="s">
        <v>13</v>
      </c>
      <c r="G2794" t="s">
        <v>13053</v>
      </c>
      <c r="I2794" t="s">
        <v>65</v>
      </c>
      <c r="J2794" s="3"/>
    </row>
    <row r="2795" spans="1:10">
      <c r="A2795" t="s">
        <v>13056</v>
      </c>
      <c r="B2795" t="s">
        <v>13057</v>
      </c>
      <c r="C2795" t="s">
        <v>13058</v>
      </c>
      <c r="D2795" t="s">
        <v>13059</v>
      </c>
      <c r="E2795" s="2">
        <f t="shared" si="46"/>
        <v>66</v>
      </c>
      <c r="F2795" t="s">
        <v>20</v>
      </c>
      <c r="G2795" t="s">
        <v>13056</v>
      </c>
      <c r="I2795" t="s">
        <v>65</v>
      </c>
      <c r="J2795" s="3"/>
    </row>
    <row r="2796" spans="1:10">
      <c r="A2796" t="s">
        <v>13060</v>
      </c>
      <c r="C2796" t="s">
        <v>13061</v>
      </c>
      <c r="D2796" t="s">
        <v>13062</v>
      </c>
      <c r="E2796" s="2">
        <f t="shared" si="46"/>
        <v>98</v>
      </c>
      <c r="F2796" t="s">
        <v>20</v>
      </c>
      <c r="G2796" t="s">
        <v>13060</v>
      </c>
      <c r="I2796" t="s">
        <v>65</v>
      </c>
      <c r="J2796" s="3"/>
    </row>
    <row r="2797" spans="1:10">
      <c r="A2797" t="s">
        <v>13063</v>
      </c>
      <c r="C2797" t="s">
        <v>13064</v>
      </c>
      <c r="D2797" t="s">
        <v>13065</v>
      </c>
      <c r="E2797" s="2">
        <f t="shared" si="46"/>
        <v>69</v>
      </c>
      <c r="F2797" t="s">
        <v>20</v>
      </c>
      <c r="G2797" t="s">
        <v>13063</v>
      </c>
      <c r="I2797" t="s">
        <v>65</v>
      </c>
      <c r="J2797" s="3"/>
    </row>
    <row r="2798" spans="1:10">
      <c r="A2798" t="s">
        <v>13066</v>
      </c>
      <c r="B2798" t="s">
        <v>13067</v>
      </c>
      <c r="C2798" t="s">
        <v>13068</v>
      </c>
      <c r="D2798" t="s">
        <v>13069</v>
      </c>
      <c r="E2798" s="2">
        <f t="shared" si="46"/>
        <v>150</v>
      </c>
      <c r="F2798" t="s">
        <v>13</v>
      </c>
      <c r="G2798" t="s">
        <v>13066</v>
      </c>
      <c r="I2798" t="s">
        <v>65</v>
      </c>
      <c r="J2798" s="3"/>
    </row>
    <row r="2799" spans="1:10">
      <c r="A2799" t="s">
        <v>13070</v>
      </c>
      <c r="C2799" t="s">
        <v>13071</v>
      </c>
      <c r="D2799" t="s">
        <v>13072</v>
      </c>
      <c r="E2799" s="2">
        <f t="shared" si="46"/>
        <v>62</v>
      </c>
      <c r="F2799" t="s">
        <v>20</v>
      </c>
      <c r="G2799" t="s">
        <v>13070</v>
      </c>
      <c r="I2799" t="s">
        <v>65</v>
      </c>
      <c r="J2799" s="3"/>
    </row>
    <row r="2800" spans="1:10">
      <c r="A2800" t="s">
        <v>13073</v>
      </c>
      <c r="B2800" t="s">
        <v>13074</v>
      </c>
      <c r="C2800" t="s">
        <v>13075</v>
      </c>
      <c r="D2800" t="s">
        <v>13076</v>
      </c>
      <c r="E2800" s="2">
        <f t="shared" si="46"/>
        <v>103</v>
      </c>
      <c r="F2800" t="s">
        <v>20</v>
      </c>
      <c r="G2800" t="s">
        <v>13073</v>
      </c>
      <c r="I2800" t="s">
        <v>65</v>
      </c>
      <c r="J2800" s="3"/>
    </row>
    <row r="2801" spans="1:10">
      <c r="A2801" t="s">
        <v>13077</v>
      </c>
      <c r="C2801" t="s">
        <v>13078</v>
      </c>
      <c r="D2801" t="s">
        <v>13079</v>
      </c>
      <c r="E2801" s="2">
        <f t="shared" si="46"/>
        <v>132</v>
      </c>
      <c r="F2801" t="s">
        <v>13</v>
      </c>
      <c r="G2801" t="s">
        <v>13077</v>
      </c>
      <c r="I2801" t="s">
        <v>663</v>
      </c>
      <c r="J2801" s="3"/>
    </row>
    <row r="2802" spans="1:10">
      <c r="A2802" t="s">
        <v>13080</v>
      </c>
      <c r="C2802" t="s">
        <v>13081</v>
      </c>
      <c r="D2802" t="s">
        <v>13082</v>
      </c>
      <c r="E2802" s="2">
        <f t="shared" si="46"/>
        <v>178</v>
      </c>
      <c r="F2802" t="s">
        <v>13</v>
      </c>
      <c r="G2802" t="s">
        <v>13080</v>
      </c>
      <c r="I2802" t="s">
        <v>65</v>
      </c>
      <c r="J2802" s="3"/>
    </row>
    <row r="2803" spans="1:10">
      <c r="A2803" t="s">
        <v>13083</v>
      </c>
      <c r="B2803" t="s">
        <v>13084</v>
      </c>
      <c r="C2803" t="s">
        <v>13085</v>
      </c>
      <c r="D2803" t="s">
        <v>13086</v>
      </c>
      <c r="E2803" s="2">
        <f t="shared" si="46"/>
        <v>373</v>
      </c>
      <c r="F2803" t="s">
        <v>13</v>
      </c>
      <c r="G2803" t="s">
        <v>13083</v>
      </c>
      <c r="I2803" t="s">
        <v>65</v>
      </c>
      <c r="J2803" s="3"/>
    </row>
    <row r="2804" spans="1:10">
      <c r="A2804" t="s">
        <v>13087</v>
      </c>
      <c r="B2804" t="s">
        <v>13088</v>
      </c>
      <c r="C2804" t="s">
        <v>13089</v>
      </c>
      <c r="D2804" t="s">
        <v>13090</v>
      </c>
      <c r="E2804" s="2">
        <f t="shared" si="46"/>
        <v>154</v>
      </c>
      <c r="F2804" t="s">
        <v>13</v>
      </c>
      <c r="G2804" t="s">
        <v>13087</v>
      </c>
      <c r="I2804" t="s">
        <v>13091</v>
      </c>
      <c r="J2804" s="3"/>
    </row>
    <row r="2805" spans="1:10">
      <c r="A2805" t="s">
        <v>13092</v>
      </c>
      <c r="B2805" t="s">
        <v>13093</v>
      </c>
      <c r="C2805" t="s">
        <v>13094</v>
      </c>
      <c r="D2805" t="s">
        <v>13095</v>
      </c>
      <c r="E2805" s="2">
        <f t="shared" si="46"/>
        <v>231</v>
      </c>
      <c r="F2805" t="s">
        <v>13</v>
      </c>
      <c r="G2805" t="s">
        <v>13092</v>
      </c>
      <c r="I2805" t="s">
        <v>13096</v>
      </c>
      <c r="J2805" s="3"/>
    </row>
    <row r="2806" spans="1:10">
      <c r="A2806" t="s">
        <v>13097</v>
      </c>
      <c r="B2806" t="s">
        <v>13098</v>
      </c>
      <c r="C2806" t="s">
        <v>13099</v>
      </c>
      <c r="D2806" t="s">
        <v>13100</v>
      </c>
      <c r="E2806" s="2">
        <f t="shared" si="46"/>
        <v>203</v>
      </c>
      <c r="F2806" t="s">
        <v>13</v>
      </c>
      <c r="G2806" t="s">
        <v>13097</v>
      </c>
      <c r="I2806" t="s">
        <v>100</v>
      </c>
      <c r="J2806" s="3"/>
    </row>
    <row r="2807" spans="1:10">
      <c r="A2807" t="s">
        <v>13101</v>
      </c>
      <c r="B2807" t="s">
        <v>13102</v>
      </c>
      <c r="C2807" t="s">
        <v>13103</v>
      </c>
      <c r="D2807" t="s">
        <v>13104</v>
      </c>
      <c r="E2807" s="2">
        <f t="shared" si="46"/>
        <v>246</v>
      </c>
      <c r="F2807" t="s">
        <v>13</v>
      </c>
      <c r="G2807" t="s">
        <v>13101</v>
      </c>
      <c r="I2807" t="s">
        <v>13105</v>
      </c>
      <c r="J2807" s="3"/>
    </row>
    <row r="2808" spans="1:10">
      <c r="A2808" t="s">
        <v>13106</v>
      </c>
      <c r="B2808" t="s">
        <v>13107</v>
      </c>
      <c r="C2808" t="s">
        <v>13108</v>
      </c>
      <c r="D2808" t="s">
        <v>13109</v>
      </c>
      <c r="E2808" s="2">
        <f t="shared" si="46"/>
        <v>455</v>
      </c>
      <c r="F2808" t="s">
        <v>13</v>
      </c>
      <c r="G2808" t="s">
        <v>13106</v>
      </c>
      <c r="I2808" t="s">
        <v>13110</v>
      </c>
      <c r="J2808" s="3"/>
    </row>
    <row r="2809" spans="1:10">
      <c r="A2809" t="s">
        <v>13111</v>
      </c>
      <c r="B2809" t="s">
        <v>13112</v>
      </c>
      <c r="C2809" t="s">
        <v>13113</v>
      </c>
      <c r="D2809" t="s">
        <v>13114</v>
      </c>
      <c r="E2809" s="2">
        <f t="shared" si="46"/>
        <v>195</v>
      </c>
      <c r="F2809" t="s">
        <v>13</v>
      </c>
      <c r="G2809" t="s">
        <v>13111</v>
      </c>
      <c r="I2809" t="s">
        <v>13115</v>
      </c>
      <c r="J2809" s="3"/>
    </row>
    <row r="2810" spans="1:10">
      <c r="A2810" t="s">
        <v>13116</v>
      </c>
      <c r="B2810" t="s">
        <v>13117</v>
      </c>
      <c r="C2810" t="s">
        <v>13118</v>
      </c>
      <c r="D2810" t="s">
        <v>13119</v>
      </c>
      <c r="E2810" s="2">
        <f t="shared" si="46"/>
        <v>242</v>
      </c>
      <c r="F2810" t="s">
        <v>20</v>
      </c>
      <c r="G2810" t="s">
        <v>13120</v>
      </c>
      <c r="H2810" t="s">
        <v>13121</v>
      </c>
      <c r="I2810" t="s">
        <v>13122</v>
      </c>
      <c r="J2810" s="3"/>
    </row>
    <row r="2811" spans="1:10">
      <c r="A2811" t="s">
        <v>13123</v>
      </c>
      <c r="B2811" t="s">
        <v>13124</v>
      </c>
      <c r="C2811" t="s">
        <v>13125</v>
      </c>
      <c r="D2811" t="s">
        <v>13126</v>
      </c>
      <c r="E2811" s="2">
        <f t="shared" si="46"/>
        <v>742</v>
      </c>
      <c r="F2811" t="s">
        <v>20</v>
      </c>
      <c r="G2811" t="s">
        <v>13127</v>
      </c>
      <c r="H2811" t="s">
        <v>13128</v>
      </c>
      <c r="I2811" t="s">
        <v>13129</v>
      </c>
      <c r="J2811" s="3"/>
    </row>
    <row r="2812" spans="1:10">
      <c r="A2812" t="s">
        <v>13130</v>
      </c>
      <c r="B2812" t="s">
        <v>13131</v>
      </c>
      <c r="C2812" t="s">
        <v>13132</v>
      </c>
      <c r="D2812" t="s">
        <v>13133</v>
      </c>
      <c r="E2812" s="2">
        <f t="shared" si="46"/>
        <v>113</v>
      </c>
      <c r="F2812" t="s">
        <v>13</v>
      </c>
      <c r="G2812" t="s">
        <v>13130</v>
      </c>
      <c r="I2812" t="s">
        <v>65</v>
      </c>
      <c r="J2812" s="3"/>
    </row>
    <row r="2813" spans="1:10">
      <c r="A2813" t="s">
        <v>13134</v>
      </c>
      <c r="B2813" t="s">
        <v>13135</v>
      </c>
      <c r="C2813" t="s">
        <v>13136</v>
      </c>
      <c r="D2813" t="s">
        <v>13137</v>
      </c>
      <c r="E2813" s="2">
        <f t="shared" si="46"/>
        <v>306</v>
      </c>
      <c r="F2813" t="s">
        <v>13</v>
      </c>
      <c r="G2813" t="s">
        <v>13134</v>
      </c>
      <c r="I2813" t="s">
        <v>971</v>
      </c>
      <c r="J2813" s="3"/>
    </row>
    <row r="2814" spans="1:10">
      <c r="A2814" t="s">
        <v>13138</v>
      </c>
      <c r="C2814" t="s">
        <v>13139</v>
      </c>
      <c r="D2814" t="s">
        <v>13140</v>
      </c>
      <c r="E2814" s="2" t="e">
        <f t="shared" si="46"/>
        <v>#VALUE!</v>
      </c>
      <c r="F2814" t="s">
        <v>4233</v>
      </c>
      <c r="G2814" t="s">
        <v>13138</v>
      </c>
      <c r="I2814" t="s">
        <v>13141</v>
      </c>
      <c r="J2814" s="3"/>
    </row>
    <row r="2815" spans="1:10">
      <c r="A2815" t="s">
        <v>13142</v>
      </c>
      <c r="B2815" t="s">
        <v>13143</v>
      </c>
      <c r="C2815" t="s">
        <v>13144</v>
      </c>
      <c r="D2815" t="s">
        <v>13145</v>
      </c>
      <c r="E2815" s="2">
        <f t="shared" si="46"/>
        <v>822</v>
      </c>
      <c r="F2815" t="s">
        <v>20</v>
      </c>
      <c r="G2815" t="s">
        <v>13146</v>
      </c>
      <c r="I2815" t="s">
        <v>13147</v>
      </c>
      <c r="J2815" s="3"/>
    </row>
    <row r="2816" spans="1:10">
      <c r="A2816" t="s">
        <v>13148</v>
      </c>
      <c r="B2816" t="s">
        <v>13149</v>
      </c>
      <c r="C2816" t="s">
        <v>13150</v>
      </c>
      <c r="D2816" t="s">
        <v>13151</v>
      </c>
      <c r="E2816" s="2">
        <f t="shared" si="46"/>
        <v>434</v>
      </c>
      <c r="F2816" t="s">
        <v>13</v>
      </c>
      <c r="G2816" t="s">
        <v>13152</v>
      </c>
      <c r="H2816" t="s">
        <v>13153</v>
      </c>
      <c r="I2816" t="s">
        <v>13154</v>
      </c>
      <c r="J2816" s="3"/>
    </row>
    <row r="2817" spans="1:10">
      <c r="A2817" t="s">
        <v>13155</v>
      </c>
      <c r="B2817" t="s">
        <v>13156</v>
      </c>
      <c r="C2817" t="s">
        <v>13157</v>
      </c>
      <c r="D2817" t="s">
        <v>13158</v>
      </c>
      <c r="E2817" s="2">
        <f t="shared" si="46"/>
        <v>566</v>
      </c>
      <c r="F2817" t="s">
        <v>20</v>
      </c>
      <c r="G2817" t="s">
        <v>13155</v>
      </c>
      <c r="I2817" t="s">
        <v>589</v>
      </c>
      <c r="J2817" s="3"/>
    </row>
    <row r="2818" spans="1:10">
      <c r="A2818" t="s">
        <v>13159</v>
      </c>
      <c r="B2818" t="s">
        <v>13160</v>
      </c>
      <c r="C2818" t="s">
        <v>13161</v>
      </c>
      <c r="D2818" t="s">
        <v>13162</v>
      </c>
      <c r="E2818" s="2">
        <f t="shared" si="46"/>
        <v>255</v>
      </c>
      <c r="F2818" t="s">
        <v>20</v>
      </c>
      <c r="G2818" t="s">
        <v>13163</v>
      </c>
      <c r="I2818" t="s">
        <v>13164</v>
      </c>
      <c r="J2818" s="3"/>
    </row>
    <row r="2819" spans="1:10">
      <c r="A2819" t="s">
        <v>13165</v>
      </c>
      <c r="B2819" t="s">
        <v>13166</v>
      </c>
      <c r="C2819" t="s">
        <v>13167</v>
      </c>
      <c r="D2819" t="s">
        <v>13168</v>
      </c>
      <c r="E2819" s="2">
        <f t="shared" si="46"/>
        <v>553</v>
      </c>
      <c r="F2819" t="s">
        <v>20</v>
      </c>
      <c r="G2819" t="s">
        <v>13169</v>
      </c>
      <c r="I2819" t="s">
        <v>13170</v>
      </c>
      <c r="J2819" s="3"/>
    </row>
    <row r="2820" spans="1:10">
      <c r="A2820" t="s">
        <v>13171</v>
      </c>
      <c r="B2820" t="s">
        <v>13172</v>
      </c>
      <c r="C2820" t="s">
        <v>13173</v>
      </c>
      <c r="D2820" t="s">
        <v>13174</v>
      </c>
      <c r="E2820" s="2">
        <f t="shared" si="46"/>
        <v>398</v>
      </c>
      <c r="F2820" t="s">
        <v>20</v>
      </c>
      <c r="G2820" t="s">
        <v>13175</v>
      </c>
      <c r="H2820" t="s">
        <v>13176</v>
      </c>
      <c r="I2820" t="s">
        <v>13177</v>
      </c>
      <c r="J2820" s="3"/>
    </row>
    <row r="2821" spans="1:10">
      <c r="A2821" t="s">
        <v>13178</v>
      </c>
      <c r="B2821" t="s">
        <v>13179</v>
      </c>
      <c r="C2821" t="s">
        <v>13180</v>
      </c>
      <c r="D2821" t="s">
        <v>13181</v>
      </c>
      <c r="E2821" s="2">
        <f t="shared" si="46"/>
        <v>258</v>
      </c>
      <c r="F2821" t="s">
        <v>20</v>
      </c>
      <c r="G2821" t="s">
        <v>13178</v>
      </c>
      <c r="I2821" t="s">
        <v>13182</v>
      </c>
      <c r="J2821" s="3"/>
    </row>
    <row r="2822" spans="1:10">
      <c r="A2822" t="s">
        <v>13183</v>
      </c>
      <c r="B2822" t="s">
        <v>13184</v>
      </c>
      <c r="C2822" t="s">
        <v>13185</v>
      </c>
      <c r="D2822" t="s">
        <v>13186</v>
      </c>
      <c r="E2822" s="2">
        <f t="shared" si="46"/>
        <v>374</v>
      </c>
      <c r="F2822" t="s">
        <v>20</v>
      </c>
      <c r="G2822" t="s">
        <v>13187</v>
      </c>
      <c r="H2822" t="s">
        <v>5605</v>
      </c>
      <c r="I2822" t="s">
        <v>13188</v>
      </c>
      <c r="J2822" s="3"/>
    </row>
    <row r="2823" spans="1:10">
      <c r="A2823" t="s">
        <v>13189</v>
      </c>
      <c r="B2823" t="s">
        <v>13190</v>
      </c>
      <c r="C2823" t="s">
        <v>13191</v>
      </c>
      <c r="D2823" t="s">
        <v>13192</v>
      </c>
      <c r="E2823" s="2">
        <f t="shared" si="46"/>
        <v>125</v>
      </c>
      <c r="F2823" t="s">
        <v>13</v>
      </c>
      <c r="G2823" t="s">
        <v>13189</v>
      </c>
      <c r="I2823" t="s">
        <v>4308</v>
      </c>
      <c r="J2823" s="3"/>
    </row>
    <row r="2824" spans="1:10">
      <c r="A2824" t="s">
        <v>13193</v>
      </c>
      <c r="B2824" t="s">
        <v>13194</v>
      </c>
      <c r="C2824" t="s">
        <v>13195</v>
      </c>
      <c r="D2824" t="s">
        <v>13196</v>
      </c>
      <c r="E2824" s="2">
        <f t="shared" si="46"/>
        <v>476</v>
      </c>
      <c r="F2824" t="s">
        <v>20</v>
      </c>
      <c r="G2824" t="s">
        <v>13193</v>
      </c>
      <c r="I2824" t="s">
        <v>13197</v>
      </c>
      <c r="J2824" s="3"/>
    </row>
    <row r="2825" spans="1:10">
      <c r="A2825" t="s">
        <v>13198</v>
      </c>
      <c r="B2825" t="s">
        <v>13199</v>
      </c>
      <c r="C2825" t="s">
        <v>13200</v>
      </c>
      <c r="D2825" t="s">
        <v>13201</v>
      </c>
      <c r="E2825" s="2">
        <f t="shared" si="46"/>
        <v>274</v>
      </c>
      <c r="F2825" t="s">
        <v>20</v>
      </c>
      <c r="G2825" t="s">
        <v>13198</v>
      </c>
      <c r="I2825" t="s">
        <v>13202</v>
      </c>
      <c r="J2825" s="3"/>
    </row>
    <row r="2826" spans="1:10">
      <c r="A2826" t="s">
        <v>13203</v>
      </c>
      <c r="B2826" t="s">
        <v>13204</v>
      </c>
      <c r="C2826" t="s">
        <v>13205</v>
      </c>
      <c r="D2826" t="s">
        <v>13206</v>
      </c>
      <c r="E2826" s="2">
        <f t="shared" si="46"/>
        <v>282</v>
      </c>
      <c r="F2826" t="s">
        <v>13</v>
      </c>
      <c r="G2826" t="s">
        <v>13207</v>
      </c>
      <c r="I2826" t="s">
        <v>13208</v>
      </c>
      <c r="J2826" s="3"/>
    </row>
    <row r="2827" spans="1:10">
      <c r="A2827" t="s">
        <v>13209</v>
      </c>
      <c r="B2827" t="s">
        <v>13210</v>
      </c>
      <c r="C2827" t="s">
        <v>13211</v>
      </c>
      <c r="D2827" t="s">
        <v>13212</v>
      </c>
      <c r="E2827" s="2">
        <f t="shared" si="46"/>
        <v>116</v>
      </c>
      <c r="F2827" t="s">
        <v>13</v>
      </c>
      <c r="G2827" t="s">
        <v>13209</v>
      </c>
      <c r="H2827" t="s">
        <v>13213</v>
      </c>
      <c r="I2827" t="s">
        <v>13214</v>
      </c>
      <c r="J2827" s="3"/>
    </row>
    <row r="2828" spans="1:10">
      <c r="A2828" t="s">
        <v>13215</v>
      </c>
      <c r="B2828" t="s">
        <v>13216</v>
      </c>
      <c r="C2828" t="s">
        <v>13217</v>
      </c>
      <c r="D2828" t="s">
        <v>13218</v>
      </c>
      <c r="E2828" s="2">
        <f t="shared" si="46"/>
        <v>452</v>
      </c>
      <c r="F2828" t="s">
        <v>20</v>
      </c>
      <c r="G2828" t="s">
        <v>13215</v>
      </c>
      <c r="I2828" t="s">
        <v>971</v>
      </c>
      <c r="J2828" s="3"/>
    </row>
    <row r="2829" spans="1:10">
      <c r="A2829" t="s">
        <v>13219</v>
      </c>
      <c r="B2829" t="s">
        <v>13220</v>
      </c>
      <c r="C2829" t="s">
        <v>13221</v>
      </c>
      <c r="D2829" t="s">
        <v>13222</v>
      </c>
      <c r="E2829" s="2">
        <f t="shared" si="46"/>
        <v>666</v>
      </c>
      <c r="F2829" t="s">
        <v>20</v>
      </c>
      <c r="G2829" t="s">
        <v>13219</v>
      </c>
      <c r="I2829" t="s">
        <v>13223</v>
      </c>
      <c r="J2829" s="3"/>
    </row>
    <row r="2830" spans="1:10">
      <c r="A2830" t="s">
        <v>13224</v>
      </c>
      <c r="B2830" t="s">
        <v>13225</v>
      </c>
      <c r="C2830" t="s">
        <v>13226</v>
      </c>
      <c r="D2830" t="s">
        <v>13227</v>
      </c>
      <c r="E2830" s="2">
        <f t="shared" si="46"/>
        <v>553</v>
      </c>
      <c r="F2830" t="s">
        <v>20</v>
      </c>
      <c r="G2830" t="s">
        <v>13224</v>
      </c>
      <c r="I2830" t="s">
        <v>1464</v>
      </c>
      <c r="J2830" s="3"/>
    </row>
    <row r="2831" spans="1:10">
      <c r="A2831" t="s">
        <v>13228</v>
      </c>
      <c r="B2831" t="s">
        <v>13229</v>
      </c>
      <c r="C2831" t="s">
        <v>13230</v>
      </c>
      <c r="D2831" t="s">
        <v>13231</v>
      </c>
      <c r="E2831" s="2">
        <f t="shared" si="46"/>
        <v>265</v>
      </c>
      <c r="F2831" t="s">
        <v>20</v>
      </c>
      <c r="G2831" t="s">
        <v>13232</v>
      </c>
      <c r="H2831" t="s">
        <v>13233</v>
      </c>
      <c r="I2831" t="s">
        <v>13234</v>
      </c>
      <c r="J2831" s="3"/>
    </row>
    <row r="2832" spans="1:10">
      <c r="A2832" t="s">
        <v>13235</v>
      </c>
      <c r="B2832" t="s">
        <v>13236</v>
      </c>
      <c r="C2832" t="s">
        <v>13237</v>
      </c>
      <c r="D2832" t="s">
        <v>13238</v>
      </c>
      <c r="E2832" s="2">
        <f t="shared" si="46"/>
        <v>709</v>
      </c>
      <c r="F2832" t="s">
        <v>20</v>
      </c>
      <c r="G2832" t="s">
        <v>13235</v>
      </c>
      <c r="I2832" t="s">
        <v>13239</v>
      </c>
      <c r="J2832" s="3"/>
    </row>
    <row r="2833" spans="1:10">
      <c r="A2833" t="s">
        <v>13240</v>
      </c>
      <c r="C2833" t="s">
        <v>13241</v>
      </c>
      <c r="D2833" t="s">
        <v>13242</v>
      </c>
      <c r="E2833" s="2">
        <f t="shared" si="46"/>
        <v>73</v>
      </c>
      <c r="F2833" t="s">
        <v>13</v>
      </c>
      <c r="G2833" t="s">
        <v>13240</v>
      </c>
      <c r="I2833" t="s">
        <v>65</v>
      </c>
      <c r="J2833" s="3"/>
    </row>
    <row r="2834" spans="1:10">
      <c r="A2834" t="s">
        <v>13243</v>
      </c>
      <c r="B2834" t="s">
        <v>13244</v>
      </c>
      <c r="C2834" t="s">
        <v>13245</v>
      </c>
      <c r="D2834" t="s">
        <v>13246</v>
      </c>
      <c r="E2834" s="2">
        <f t="shared" si="46"/>
        <v>372</v>
      </c>
      <c r="F2834" t="s">
        <v>13</v>
      </c>
      <c r="G2834" t="s">
        <v>13243</v>
      </c>
      <c r="I2834" t="s">
        <v>6757</v>
      </c>
      <c r="J2834" s="3"/>
    </row>
    <row r="2835" spans="1:10">
      <c r="A2835" t="s">
        <v>13247</v>
      </c>
      <c r="B2835" t="s">
        <v>13248</v>
      </c>
      <c r="C2835" t="s">
        <v>13249</v>
      </c>
      <c r="D2835">
        <v>3677076</v>
      </c>
      <c r="E2835" s="2" t="e">
        <f t="shared" si="46"/>
        <v>#VALUE!</v>
      </c>
      <c r="G2835" t="s">
        <v>13247</v>
      </c>
      <c r="I2835" t="s">
        <v>13250</v>
      </c>
      <c r="J2835" s="3"/>
    </row>
    <row r="2836" spans="1:10">
      <c r="A2836" t="s">
        <v>13251</v>
      </c>
      <c r="B2836" t="s">
        <v>13252</v>
      </c>
      <c r="C2836" t="s">
        <v>13253</v>
      </c>
      <c r="D2836" t="s">
        <v>13254</v>
      </c>
      <c r="E2836" s="2">
        <f t="shared" si="46"/>
        <v>298.66666666666669</v>
      </c>
      <c r="F2836" t="s">
        <v>20</v>
      </c>
      <c r="G2836" t="s">
        <v>13251</v>
      </c>
      <c r="I2836" t="s">
        <v>6711</v>
      </c>
      <c r="J2836" s="3"/>
    </row>
    <row r="2837" spans="1:10">
      <c r="A2837" t="s">
        <v>13255</v>
      </c>
      <c r="B2837" t="s">
        <v>13256</v>
      </c>
      <c r="C2837" t="s">
        <v>13257</v>
      </c>
      <c r="D2837" t="s">
        <v>13258</v>
      </c>
      <c r="E2837" s="2">
        <f t="shared" si="46"/>
        <v>874</v>
      </c>
      <c r="F2837" t="s">
        <v>13</v>
      </c>
      <c r="G2837" t="s">
        <v>13255</v>
      </c>
      <c r="I2837" t="s">
        <v>13259</v>
      </c>
      <c r="J2837" s="3"/>
    </row>
    <row r="2838" spans="1:10">
      <c r="A2838" t="s">
        <v>13260</v>
      </c>
      <c r="B2838" t="s">
        <v>13261</v>
      </c>
      <c r="C2838" t="s">
        <v>13262</v>
      </c>
      <c r="D2838" t="s">
        <v>13263</v>
      </c>
      <c r="E2838" s="2">
        <f t="shared" si="46"/>
        <v>1467</v>
      </c>
      <c r="F2838" t="s">
        <v>13</v>
      </c>
      <c r="G2838" t="s">
        <v>13260</v>
      </c>
      <c r="I2838" t="s">
        <v>191</v>
      </c>
      <c r="J2838" s="3"/>
    </row>
    <row r="2839" spans="1:10">
      <c r="A2839" t="s">
        <v>13264</v>
      </c>
      <c r="B2839" t="s">
        <v>13265</v>
      </c>
      <c r="C2839" t="s">
        <v>13266</v>
      </c>
      <c r="D2839" t="s">
        <v>13267</v>
      </c>
      <c r="E2839" s="2">
        <f t="shared" si="46"/>
        <v>294</v>
      </c>
      <c r="F2839" t="s">
        <v>13</v>
      </c>
      <c r="G2839" t="s">
        <v>13264</v>
      </c>
      <c r="I2839" t="s">
        <v>13268</v>
      </c>
      <c r="J2839" s="3"/>
    </row>
    <row r="2840" spans="1:10">
      <c r="A2840" t="s">
        <v>13269</v>
      </c>
      <c r="B2840" t="s">
        <v>13270</v>
      </c>
      <c r="C2840" t="s">
        <v>13271</v>
      </c>
      <c r="D2840" t="s">
        <v>13272</v>
      </c>
      <c r="E2840" s="2">
        <f t="shared" si="46"/>
        <v>1151</v>
      </c>
      <c r="F2840" t="s">
        <v>13</v>
      </c>
      <c r="G2840" t="s">
        <v>13269</v>
      </c>
      <c r="I2840" t="s">
        <v>134</v>
      </c>
      <c r="J2840" s="3"/>
    </row>
    <row r="2841" spans="1:10">
      <c r="A2841" t="s">
        <v>13273</v>
      </c>
      <c r="B2841" t="s">
        <v>13274</v>
      </c>
      <c r="C2841" t="s">
        <v>13275</v>
      </c>
      <c r="D2841" t="s">
        <v>13276</v>
      </c>
      <c r="E2841" s="2">
        <f t="shared" si="46"/>
        <v>669</v>
      </c>
      <c r="F2841" t="s">
        <v>13</v>
      </c>
      <c r="G2841" t="s">
        <v>13273</v>
      </c>
      <c r="I2841" t="s">
        <v>207</v>
      </c>
      <c r="J2841" s="3"/>
    </row>
    <row r="2842" spans="1:10">
      <c r="A2842" t="s">
        <v>13277</v>
      </c>
      <c r="B2842" t="s">
        <v>13278</v>
      </c>
      <c r="C2842" t="s">
        <v>13279</v>
      </c>
      <c r="D2842" t="s">
        <v>13280</v>
      </c>
      <c r="E2842" s="2">
        <f t="shared" si="46"/>
        <v>577</v>
      </c>
      <c r="F2842" t="s">
        <v>13</v>
      </c>
      <c r="G2842" t="s">
        <v>13277</v>
      </c>
      <c r="I2842" t="s">
        <v>65</v>
      </c>
      <c r="J2842" s="3"/>
    </row>
    <row r="2843" spans="1:10">
      <c r="A2843" t="s">
        <v>13281</v>
      </c>
      <c r="B2843" t="s">
        <v>13282</v>
      </c>
      <c r="C2843" t="s">
        <v>13283</v>
      </c>
      <c r="D2843" t="s">
        <v>13284</v>
      </c>
      <c r="E2843" s="2">
        <f t="shared" si="46"/>
        <v>222</v>
      </c>
      <c r="F2843" t="s">
        <v>13</v>
      </c>
      <c r="G2843" t="s">
        <v>13281</v>
      </c>
      <c r="I2843" t="s">
        <v>13285</v>
      </c>
      <c r="J2843" s="3"/>
    </row>
    <row r="2844" spans="1:10">
      <c r="A2844" t="s">
        <v>13286</v>
      </c>
      <c r="B2844" t="s">
        <v>13287</v>
      </c>
      <c r="C2844" t="s">
        <v>13288</v>
      </c>
      <c r="D2844" t="s">
        <v>13289</v>
      </c>
      <c r="E2844" s="2">
        <f t="shared" si="46"/>
        <v>560</v>
      </c>
      <c r="F2844" t="s">
        <v>13</v>
      </c>
      <c r="G2844" t="s">
        <v>13286</v>
      </c>
      <c r="I2844" t="s">
        <v>13290</v>
      </c>
      <c r="J2844" s="3"/>
    </row>
    <row r="2845" spans="1:10">
      <c r="A2845" t="s">
        <v>13291</v>
      </c>
      <c r="B2845" t="s">
        <v>13292</v>
      </c>
      <c r="C2845" t="s">
        <v>13293</v>
      </c>
      <c r="D2845" t="s">
        <v>13294</v>
      </c>
      <c r="E2845" s="2">
        <f t="shared" si="46"/>
        <v>1028</v>
      </c>
      <c r="F2845" t="s">
        <v>13</v>
      </c>
      <c r="G2845" t="s">
        <v>13291</v>
      </c>
      <c r="I2845" t="s">
        <v>13295</v>
      </c>
      <c r="J2845" s="3"/>
    </row>
    <row r="2846" spans="1:10">
      <c r="A2846" t="s">
        <v>13296</v>
      </c>
      <c r="B2846" t="s">
        <v>13297</v>
      </c>
      <c r="C2846" t="s">
        <v>13298</v>
      </c>
      <c r="D2846" t="s">
        <v>13299</v>
      </c>
      <c r="E2846" s="2">
        <f t="shared" si="46"/>
        <v>184</v>
      </c>
      <c r="F2846" t="s">
        <v>13</v>
      </c>
      <c r="G2846" t="s">
        <v>13296</v>
      </c>
      <c r="I2846" t="s">
        <v>283</v>
      </c>
      <c r="J2846" s="3"/>
    </row>
    <row r="2847" spans="1:10">
      <c r="A2847" t="s">
        <v>13300</v>
      </c>
      <c r="B2847" t="s">
        <v>13301</v>
      </c>
      <c r="C2847" t="s">
        <v>13302</v>
      </c>
      <c r="D2847" t="s">
        <v>13303</v>
      </c>
      <c r="E2847" s="2">
        <f t="shared" si="46"/>
        <v>94</v>
      </c>
      <c r="F2847" t="s">
        <v>13</v>
      </c>
      <c r="G2847" t="s">
        <v>13300</v>
      </c>
      <c r="I2847" t="s">
        <v>65</v>
      </c>
      <c r="J2847" s="3"/>
    </row>
    <row r="2848" spans="1:10">
      <c r="A2848" t="s">
        <v>13304</v>
      </c>
      <c r="B2848" t="s">
        <v>13305</v>
      </c>
      <c r="C2848" t="s">
        <v>13306</v>
      </c>
      <c r="D2848" t="s">
        <v>13307</v>
      </c>
      <c r="E2848" s="2">
        <f t="shared" si="46"/>
        <v>1066</v>
      </c>
      <c r="F2848" t="s">
        <v>13</v>
      </c>
      <c r="G2848" t="s">
        <v>13304</v>
      </c>
      <c r="I2848" t="s">
        <v>134</v>
      </c>
      <c r="J2848" s="3"/>
    </row>
    <row r="2849" spans="1:10">
      <c r="A2849" t="s">
        <v>13308</v>
      </c>
      <c r="B2849" t="s">
        <v>13309</v>
      </c>
      <c r="C2849" t="s">
        <v>13310</v>
      </c>
      <c r="D2849" t="s">
        <v>13311</v>
      </c>
      <c r="E2849" s="2">
        <f t="shared" si="46"/>
        <v>656</v>
      </c>
      <c r="F2849" t="s">
        <v>13</v>
      </c>
      <c r="G2849" t="s">
        <v>13308</v>
      </c>
      <c r="I2849" t="s">
        <v>207</v>
      </c>
      <c r="J2849" s="3"/>
    </row>
    <row r="2850" spans="1:10">
      <c r="A2850" t="s">
        <v>13312</v>
      </c>
      <c r="B2850" t="s">
        <v>13313</v>
      </c>
      <c r="C2850" t="s">
        <v>13314</v>
      </c>
      <c r="D2850" t="s">
        <v>13315</v>
      </c>
      <c r="E2850" s="2">
        <f t="shared" si="46"/>
        <v>551</v>
      </c>
      <c r="F2850" t="s">
        <v>20</v>
      </c>
      <c r="G2850" t="s">
        <v>13312</v>
      </c>
      <c r="I2850" t="s">
        <v>3809</v>
      </c>
      <c r="J2850" s="3"/>
    </row>
    <row r="2851" spans="1:10">
      <c r="A2851" t="s">
        <v>13316</v>
      </c>
      <c r="B2851" t="s">
        <v>13317</v>
      </c>
      <c r="C2851" t="s">
        <v>13318</v>
      </c>
      <c r="D2851" t="s">
        <v>13319</v>
      </c>
      <c r="E2851" s="2">
        <f t="shared" si="46"/>
        <v>1034</v>
      </c>
      <c r="F2851" t="s">
        <v>13</v>
      </c>
      <c r="G2851" t="s">
        <v>13316</v>
      </c>
      <c r="I2851" t="s">
        <v>134</v>
      </c>
      <c r="J2851" s="3"/>
    </row>
    <row r="2852" spans="1:10">
      <c r="A2852" t="s">
        <v>13320</v>
      </c>
      <c r="B2852" t="s">
        <v>13321</v>
      </c>
      <c r="C2852" t="s">
        <v>13322</v>
      </c>
      <c r="D2852" t="s">
        <v>13323</v>
      </c>
      <c r="E2852" s="2">
        <f t="shared" si="46"/>
        <v>621</v>
      </c>
      <c r="F2852" t="s">
        <v>13</v>
      </c>
      <c r="G2852" t="s">
        <v>13320</v>
      </c>
      <c r="I2852" t="s">
        <v>207</v>
      </c>
      <c r="J2852" s="3"/>
    </row>
    <row r="2853" spans="1:10">
      <c r="A2853" t="s">
        <v>13324</v>
      </c>
      <c r="B2853" t="s">
        <v>13325</v>
      </c>
      <c r="C2853" t="s">
        <v>13326</v>
      </c>
      <c r="D2853" t="s">
        <v>13327</v>
      </c>
      <c r="E2853" s="2">
        <f t="shared" si="46"/>
        <v>452</v>
      </c>
      <c r="F2853" t="s">
        <v>20</v>
      </c>
      <c r="G2853" t="s">
        <v>13324</v>
      </c>
      <c r="I2853" t="s">
        <v>971</v>
      </c>
      <c r="J2853" s="3"/>
    </row>
    <row r="2854" spans="1:10">
      <c r="A2854" t="s">
        <v>13328</v>
      </c>
      <c r="B2854" t="s">
        <v>13329</v>
      </c>
      <c r="C2854" t="s">
        <v>13330</v>
      </c>
      <c r="D2854" t="s">
        <v>13331</v>
      </c>
      <c r="E2854" s="2">
        <f t="shared" si="46"/>
        <v>336</v>
      </c>
      <c r="F2854" t="s">
        <v>13</v>
      </c>
      <c r="G2854" t="s">
        <v>13328</v>
      </c>
      <c r="I2854" t="s">
        <v>13332</v>
      </c>
      <c r="J2854" s="3"/>
    </row>
    <row r="2855" spans="1:10">
      <c r="A2855" t="s">
        <v>13333</v>
      </c>
      <c r="B2855" t="s">
        <v>13334</v>
      </c>
      <c r="C2855" t="s">
        <v>13335</v>
      </c>
      <c r="D2855" t="s">
        <v>13336</v>
      </c>
      <c r="E2855" s="2">
        <f t="shared" si="46"/>
        <v>228</v>
      </c>
      <c r="F2855" t="s">
        <v>13</v>
      </c>
      <c r="G2855" t="s">
        <v>13333</v>
      </c>
      <c r="I2855" t="s">
        <v>11512</v>
      </c>
      <c r="J2855" s="3"/>
    </row>
    <row r="2856" spans="1:10">
      <c r="A2856" t="s">
        <v>13337</v>
      </c>
      <c r="B2856" t="s">
        <v>13338</v>
      </c>
      <c r="C2856" t="s">
        <v>13339</v>
      </c>
      <c r="D2856" t="s">
        <v>13340</v>
      </c>
      <c r="E2856" s="2">
        <f t="shared" ref="E2856:E2919" si="47">((D2856-C2856)+1)/3-1</f>
        <v>523</v>
      </c>
      <c r="F2856" t="s">
        <v>20</v>
      </c>
      <c r="G2856" t="s">
        <v>13337</v>
      </c>
      <c r="I2856" t="s">
        <v>10567</v>
      </c>
      <c r="J2856" s="3"/>
    </row>
    <row r="2857" spans="1:10">
      <c r="A2857" t="s">
        <v>13341</v>
      </c>
      <c r="B2857" t="s">
        <v>13342</v>
      </c>
      <c r="C2857" t="s">
        <v>13343</v>
      </c>
      <c r="D2857" t="s">
        <v>13344</v>
      </c>
      <c r="E2857" s="2">
        <f t="shared" si="47"/>
        <v>600</v>
      </c>
      <c r="F2857" t="s">
        <v>20</v>
      </c>
      <c r="G2857" t="s">
        <v>13341</v>
      </c>
      <c r="I2857" t="s">
        <v>13345</v>
      </c>
      <c r="J2857" s="3"/>
    </row>
    <row r="2858" spans="1:10">
      <c r="A2858" t="s">
        <v>13346</v>
      </c>
      <c r="B2858" t="s">
        <v>13347</v>
      </c>
      <c r="C2858" t="s">
        <v>13348</v>
      </c>
      <c r="D2858" t="s">
        <v>13349</v>
      </c>
      <c r="E2858" s="2">
        <f t="shared" si="47"/>
        <v>748</v>
      </c>
      <c r="F2858" t="s">
        <v>20</v>
      </c>
      <c r="G2858" t="s">
        <v>13346</v>
      </c>
      <c r="I2858" t="s">
        <v>13350</v>
      </c>
      <c r="J2858" s="3"/>
    </row>
    <row r="2859" spans="1:10">
      <c r="A2859" t="s">
        <v>13351</v>
      </c>
      <c r="B2859" t="s">
        <v>13352</v>
      </c>
      <c r="C2859" t="s">
        <v>13353</v>
      </c>
      <c r="D2859" t="s">
        <v>13354</v>
      </c>
      <c r="E2859" s="2">
        <f t="shared" si="47"/>
        <v>626</v>
      </c>
      <c r="F2859" t="s">
        <v>20</v>
      </c>
      <c r="G2859" t="s">
        <v>13351</v>
      </c>
      <c r="I2859" t="s">
        <v>553</v>
      </c>
      <c r="J2859" s="3"/>
    </row>
    <row r="2860" spans="1:10">
      <c r="A2860" t="s">
        <v>13355</v>
      </c>
      <c r="B2860" t="s">
        <v>13356</v>
      </c>
      <c r="C2860" t="s">
        <v>13357</v>
      </c>
      <c r="D2860" t="s">
        <v>13358</v>
      </c>
      <c r="E2860" s="2">
        <f t="shared" si="47"/>
        <v>669</v>
      </c>
      <c r="F2860" t="s">
        <v>20</v>
      </c>
      <c r="G2860" t="s">
        <v>13359</v>
      </c>
      <c r="H2860" t="s">
        <v>13360</v>
      </c>
      <c r="I2860" t="s">
        <v>13361</v>
      </c>
      <c r="J2860" s="3"/>
    </row>
    <row r="2861" spans="1:10">
      <c r="A2861" t="s">
        <v>13362</v>
      </c>
      <c r="B2861" t="s">
        <v>13363</v>
      </c>
      <c r="C2861" t="s">
        <v>13364</v>
      </c>
      <c r="D2861" t="s">
        <v>13365</v>
      </c>
      <c r="E2861" s="2">
        <f t="shared" si="47"/>
        <v>125</v>
      </c>
      <c r="F2861" t="s">
        <v>13</v>
      </c>
      <c r="G2861" t="s">
        <v>13362</v>
      </c>
      <c r="I2861" t="s">
        <v>13366</v>
      </c>
      <c r="J2861" s="3"/>
    </row>
    <row r="2862" spans="1:10">
      <c r="A2862" t="s">
        <v>13367</v>
      </c>
      <c r="B2862" t="s">
        <v>13368</v>
      </c>
      <c r="C2862" t="s">
        <v>13369</v>
      </c>
      <c r="D2862" t="s">
        <v>13370</v>
      </c>
      <c r="E2862" s="2">
        <f t="shared" si="47"/>
        <v>396</v>
      </c>
      <c r="F2862" t="s">
        <v>13</v>
      </c>
      <c r="G2862" t="s">
        <v>13367</v>
      </c>
      <c r="I2862" t="s">
        <v>65</v>
      </c>
      <c r="J2862" s="3"/>
    </row>
    <row r="2863" spans="1:10">
      <c r="A2863" t="s">
        <v>13371</v>
      </c>
      <c r="B2863" t="s">
        <v>13372</v>
      </c>
      <c r="C2863" t="s">
        <v>13373</v>
      </c>
      <c r="D2863" t="s">
        <v>13374</v>
      </c>
      <c r="E2863" s="2">
        <f t="shared" si="47"/>
        <v>263</v>
      </c>
      <c r="F2863" t="s">
        <v>13</v>
      </c>
      <c r="G2863" t="s">
        <v>13371</v>
      </c>
      <c r="I2863" t="s">
        <v>10185</v>
      </c>
      <c r="J2863" s="3"/>
    </row>
    <row r="2864" spans="1:10">
      <c r="A2864" t="s">
        <v>13375</v>
      </c>
      <c r="B2864" t="s">
        <v>13376</v>
      </c>
      <c r="C2864" t="s">
        <v>13377</v>
      </c>
      <c r="D2864" t="s">
        <v>13378</v>
      </c>
      <c r="E2864" s="2">
        <f t="shared" si="47"/>
        <v>125</v>
      </c>
      <c r="F2864" t="s">
        <v>13</v>
      </c>
      <c r="G2864" t="s">
        <v>13375</v>
      </c>
      <c r="I2864" t="s">
        <v>13379</v>
      </c>
      <c r="J2864" s="3"/>
    </row>
    <row r="2865" spans="1:10">
      <c r="A2865" t="s">
        <v>13380</v>
      </c>
      <c r="B2865" t="s">
        <v>13381</v>
      </c>
      <c r="C2865" t="s">
        <v>13382</v>
      </c>
      <c r="D2865" t="s">
        <v>13383</v>
      </c>
      <c r="E2865" s="2">
        <f t="shared" si="47"/>
        <v>277</v>
      </c>
      <c r="F2865" t="s">
        <v>13</v>
      </c>
      <c r="G2865" t="s">
        <v>13380</v>
      </c>
      <c r="I2865" t="s">
        <v>13384</v>
      </c>
      <c r="J2865" s="3"/>
    </row>
    <row r="2866" spans="1:10">
      <c r="A2866" t="s">
        <v>13385</v>
      </c>
      <c r="B2866" t="s">
        <v>13386</v>
      </c>
      <c r="C2866" t="s">
        <v>13387</v>
      </c>
      <c r="D2866" t="s">
        <v>13388</v>
      </c>
      <c r="E2866" s="2">
        <f t="shared" si="47"/>
        <v>621</v>
      </c>
      <c r="F2866" t="s">
        <v>13</v>
      </c>
      <c r="G2866" t="s">
        <v>13385</v>
      </c>
      <c r="I2866" t="s">
        <v>9319</v>
      </c>
      <c r="J2866" s="3"/>
    </row>
    <row r="2867" spans="1:10">
      <c r="A2867" t="s">
        <v>13389</v>
      </c>
      <c r="B2867" t="s">
        <v>13390</v>
      </c>
      <c r="C2867" t="s">
        <v>13391</v>
      </c>
      <c r="D2867" t="s">
        <v>13392</v>
      </c>
      <c r="E2867" s="2">
        <f t="shared" si="47"/>
        <v>400</v>
      </c>
      <c r="F2867" t="s">
        <v>13</v>
      </c>
      <c r="G2867" t="s">
        <v>13389</v>
      </c>
      <c r="I2867" t="s">
        <v>3009</v>
      </c>
      <c r="J2867" s="3"/>
    </row>
    <row r="2868" spans="1:10">
      <c r="A2868" t="s">
        <v>13393</v>
      </c>
      <c r="B2868" t="s">
        <v>13394</v>
      </c>
      <c r="C2868" t="s">
        <v>13395</v>
      </c>
      <c r="D2868" t="s">
        <v>13396</v>
      </c>
      <c r="E2868" s="2">
        <f t="shared" si="47"/>
        <v>277</v>
      </c>
      <c r="F2868" t="s">
        <v>13</v>
      </c>
      <c r="G2868" t="s">
        <v>13393</v>
      </c>
      <c r="I2868" t="s">
        <v>2185</v>
      </c>
      <c r="J2868" s="3"/>
    </row>
    <row r="2869" spans="1:10">
      <c r="A2869" t="s">
        <v>13397</v>
      </c>
      <c r="B2869" t="s">
        <v>13398</v>
      </c>
      <c r="C2869" t="s">
        <v>13399</v>
      </c>
      <c r="D2869" t="s">
        <v>13400</v>
      </c>
      <c r="E2869" s="2">
        <f t="shared" si="47"/>
        <v>474</v>
      </c>
      <c r="F2869" t="s">
        <v>13</v>
      </c>
      <c r="G2869" t="s">
        <v>13397</v>
      </c>
      <c r="I2869" t="s">
        <v>65</v>
      </c>
      <c r="J2869" s="3"/>
    </row>
    <row r="2870" spans="1:10">
      <c r="A2870" t="s">
        <v>13401</v>
      </c>
      <c r="B2870" t="s">
        <v>13402</v>
      </c>
      <c r="C2870" t="s">
        <v>13403</v>
      </c>
      <c r="D2870" t="s">
        <v>13404</v>
      </c>
      <c r="E2870" s="2">
        <f t="shared" si="47"/>
        <v>371</v>
      </c>
      <c r="F2870" t="s">
        <v>13</v>
      </c>
      <c r="G2870" t="s">
        <v>13401</v>
      </c>
      <c r="I2870" t="s">
        <v>10911</v>
      </c>
      <c r="J2870" s="3"/>
    </row>
    <row r="2871" spans="1:10">
      <c r="A2871" t="s">
        <v>13405</v>
      </c>
      <c r="B2871" t="s">
        <v>13406</v>
      </c>
      <c r="C2871" t="s">
        <v>13407</v>
      </c>
      <c r="D2871" t="s">
        <v>13408</v>
      </c>
      <c r="E2871" s="2">
        <f t="shared" si="47"/>
        <v>510</v>
      </c>
      <c r="F2871" t="s">
        <v>13</v>
      </c>
      <c r="G2871" t="s">
        <v>13405</v>
      </c>
      <c r="I2871" t="s">
        <v>65</v>
      </c>
      <c r="J2871" s="3"/>
    </row>
    <row r="2872" spans="1:10">
      <c r="A2872" t="s">
        <v>13409</v>
      </c>
      <c r="B2872" t="s">
        <v>13410</v>
      </c>
      <c r="C2872" t="s">
        <v>13411</v>
      </c>
      <c r="D2872" t="s">
        <v>13412</v>
      </c>
      <c r="E2872" s="2">
        <f t="shared" si="47"/>
        <v>427</v>
      </c>
      <c r="F2872" t="s">
        <v>13</v>
      </c>
      <c r="G2872" t="s">
        <v>13409</v>
      </c>
      <c r="I2872" t="s">
        <v>10906</v>
      </c>
      <c r="J2872" s="3"/>
    </row>
    <row r="2873" spans="1:10">
      <c r="A2873" t="s">
        <v>13413</v>
      </c>
      <c r="B2873" t="s">
        <v>13414</v>
      </c>
      <c r="C2873" t="s">
        <v>13415</v>
      </c>
      <c r="D2873" t="s">
        <v>13416</v>
      </c>
      <c r="E2873" s="2">
        <f t="shared" si="47"/>
        <v>384</v>
      </c>
      <c r="F2873" t="s">
        <v>13</v>
      </c>
      <c r="G2873" t="s">
        <v>3209</v>
      </c>
      <c r="H2873" t="s">
        <v>3210</v>
      </c>
      <c r="I2873" t="s">
        <v>3211</v>
      </c>
      <c r="J2873" s="3"/>
    </row>
    <row r="2874" spans="1:10">
      <c r="A2874" t="s">
        <v>13417</v>
      </c>
      <c r="B2874" t="s">
        <v>13418</v>
      </c>
      <c r="C2874" t="s">
        <v>13419</v>
      </c>
      <c r="D2874" t="s">
        <v>13420</v>
      </c>
      <c r="E2874" s="2">
        <f t="shared" si="47"/>
        <v>336</v>
      </c>
      <c r="F2874" t="s">
        <v>13</v>
      </c>
      <c r="G2874" t="s">
        <v>13417</v>
      </c>
      <c r="I2874" t="s">
        <v>65</v>
      </c>
      <c r="J2874" s="3"/>
    </row>
    <row r="2875" spans="1:10">
      <c r="A2875" t="s">
        <v>13421</v>
      </c>
      <c r="B2875" t="s">
        <v>13422</v>
      </c>
      <c r="C2875" t="s">
        <v>13423</v>
      </c>
      <c r="D2875" t="s">
        <v>13424</v>
      </c>
      <c r="E2875" s="2">
        <f t="shared" si="47"/>
        <v>388</v>
      </c>
      <c r="F2875" t="s">
        <v>13</v>
      </c>
      <c r="G2875" t="s">
        <v>13421</v>
      </c>
      <c r="I2875" t="s">
        <v>65</v>
      </c>
      <c r="J2875" s="3"/>
    </row>
    <row r="2876" spans="1:10">
      <c r="A2876" t="s">
        <v>13425</v>
      </c>
      <c r="B2876" t="s">
        <v>13426</v>
      </c>
      <c r="C2876" t="s">
        <v>13427</v>
      </c>
      <c r="D2876" t="s">
        <v>13428</v>
      </c>
      <c r="E2876" s="2">
        <f t="shared" si="47"/>
        <v>369</v>
      </c>
      <c r="F2876" t="s">
        <v>13</v>
      </c>
      <c r="G2876" t="s">
        <v>13425</v>
      </c>
      <c r="I2876" t="s">
        <v>7957</v>
      </c>
      <c r="J2876" s="3"/>
    </row>
    <row r="2877" spans="1:10">
      <c r="A2877" t="s">
        <v>13429</v>
      </c>
      <c r="B2877" t="s">
        <v>13430</v>
      </c>
      <c r="C2877" t="s">
        <v>13431</v>
      </c>
      <c r="D2877" t="s">
        <v>13432</v>
      </c>
      <c r="E2877" s="2">
        <f t="shared" si="47"/>
        <v>321</v>
      </c>
      <c r="F2877" t="s">
        <v>13</v>
      </c>
      <c r="G2877" t="s">
        <v>13429</v>
      </c>
      <c r="I2877" t="s">
        <v>2498</v>
      </c>
      <c r="J2877" s="3"/>
    </row>
    <row r="2878" spans="1:10">
      <c r="A2878" t="s">
        <v>13433</v>
      </c>
      <c r="B2878" t="s">
        <v>13434</v>
      </c>
      <c r="C2878" t="s">
        <v>13435</v>
      </c>
      <c r="D2878" t="s">
        <v>13436</v>
      </c>
      <c r="E2878" s="2">
        <f t="shared" si="47"/>
        <v>240</v>
      </c>
      <c r="F2878" t="s">
        <v>13</v>
      </c>
      <c r="G2878" t="s">
        <v>13433</v>
      </c>
      <c r="I2878" t="s">
        <v>2242</v>
      </c>
      <c r="J2878" s="3"/>
    </row>
    <row r="2879" spans="1:10">
      <c r="A2879" t="s">
        <v>13437</v>
      </c>
      <c r="B2879" t="s">
        <v>13438</v>
      </c>
      <c r="C2879" t="s">
        <v>13439</v>
      </c>
      <c r="D2879" t="s">
        <v>13440</v>
      </c>
      <c r="E2879" s="2">
        <f t="shared" si="47"/>
        <v>352</v>
      </c>
      <c r="F2879" t="s">
        <v>13</v>
      </c>
      <c r="G2879" t="s">
        <v>13437</v>
      </c>
      <c r="I2879" t="s">
        <v>13441</v>
      </c>
      <c r="J2879" s="3"/>
    </row>
    <row r="2880" spans="1:10">
      <c r="A2880" t="s">
        <v>13442</v>
      </c>
      <c r="B2880" t="s">
        <v>13443</v>
      </c>
      <c r="C2880" t="s">
        <v>13444</v>
      </c>
      <c r="D2880" t="s">
        <v>13445</v>
      </c>
      <c r="E2880" s="2">
        <f t="shared" si="47"/>
        <v>277</v>
      </c>
      <c r="F2880" t="s">
        <v>13</v>
      </c>
      <c r="G2880" t="s">
        <v>13442</v>
      </c>
      <c r="I2880" t="s">
        <v>4167</v>
      </c>
      <c r="J2880" s="3"/>
    </row>
    <row r="2881" spans="1:10">
      <c r="A2881" t="s">
        <v>13446</v>
      </c>
      <c r="B2881" t="s">
        <v>13447</v>
      </c>
      <c r="C2881" t="s">
        <v>13448</v>
      </c>
      <c r="D2881" t="s">
        <v>13449</v>
      </c>
      <c r="E2881" s="2">
        <f t="shared" si="47"/>
        <v>270</v>
      </c>
      <c r="F2881" t="s">
        <v>13</v>
      </c>
      <c r="G2881" t="s">
        <v>13446</v>
      </c>
      <c r="I2881" t="s">
        <v>50</v>
      </c>
      <c r="J2881" s="3"/>
    </row>
    <row r="2882" spans="1:10">
      <c r="A2882" t="s">
        <v>13450</v>
      </c>
      <c r="B2882" t="s">
        <v>13451</v>
      </c>
      <c r="C2882" t="s">
        <v>13452</v>
      </c>
      <c r="D2882" t="s">
        <v>13453</v>
      </c>
      <c r="E2882" s="2">
        <f t="shared" si="47"/>
        <v>337</v>
      </c>
      <c r="F2882" t="s">
        <v>13</v>
      </c>
      <c r="G2882" t="s">
        <v>13450</v>
      </c>
      <c r="I2882" t="s">
        <v>5031</v>
      </c>
      <c r="J2882" s="3"/>
    </row>
    <row r="2883" spans="1:10">
      <c r="A2883" t="s">
        <v>13454</v>
      </c>
      <c r="B2883" t="s">
        <v>13455</v>
      </c>
      <c r="C2883" t="s">
        <v>13456</v>
      </c>
      <c r="D2883" t="s">
        <v>13457</v>
      </c>
      <c r="E2883" s="2">
        <f t="shared" si="47"/>
        <v>269</v>
      </c>
      <c r="F2883" t="s">
        <v>13</v>
      </c>
      <c r="G2883" t="s">
        <v>13454</v>
      </c>
      <c r="I2883" t="s">
        <v>7982</v>
      </c>
      <c r="J2883" s="3"/>
    </row>
    <row r="2884" spans="1:10">
      <c r="A2884" t="s">
        <v>13458</v>
      </c>
      <c r="B2884" t="s">
        <v>13459</v>
      </c>
      <c r="C2884" t="s">
        <v>13460</v>
      </c>
      <c r="D2884" t="s">
        <v>13461</v>
      </c>
      <c r="E2884" s="2">
        <f t="shared" si="47"/>
        <v>320</v>
      </c>
      <c r="F2884" t="s">
        <v>13</v>
      </c>
      <c r="G2884" t="s">
        <v>13458</v>
      </c>
      <c r="I2884" t="s">
        <v>642</v>
      </c>
      <c r="J2884" s="3"/>
    </row>
    <row r="2885" spans="1:10">
      <c r="A2885" t="s">
        <v>13462</v>
      </c>
      <c r="B2885" t="s">
        <v>13463</v>
      </c>
      <c r="C2885" t="s">
        <v>13464</v>
      </c>
      <c r="D2885" t="s">
        <v>13465</v>
      </c>
      <c r="E2885" s="2">
        <f t="shared" si="47"/>
        <v>172</v>
      </c>
      <c r="F2885" t="s">
        <v>20</v>
      </c>
      <c r="G2885" t="s">
        <v>13462</v>
      </c>
      <c r="H2885" t="s">
        <v>10981</v>
      </c>
      <c r="I2885" t="s">
        <v>10982</v>
      </c>
      <c r="J2885" s="3"/>
    </row>
    <row r="2886" spans="1:10">
      <c r="A2886" t="s">
        <v>13466</v>
      </c>
      <c r="C2886" t="s">
        <v>13467</v>
      </c>
      <c r="D2886" t="s">
        <v>13468</v>
      </c>
      <c r="E2886" s="2">
        <f t="shared" si="47"/>
        <v>36</v>
      </c>
      <c r="F2886" t="s">
        <v>20</v>
      </c>
      <c r="G2886" t="s">
        <v>13466</v>
      </c>
      <c r="I2886" t="s">
        <v>10986</v>
      </c>
      <c r="J2886" s="3"/>
    </row>
    <row r="2887" spans="1:10">
      <c r="A2887" t="s">
        <v>13469</v>
      </c>
      <c r="B2887" t="s">
        <v>13470</v>
      </c>
      <c r="C2887" t="s">
        <v>13471</v>
      </c>
      <c r="D2887" t="s">
        <v>13472</v>
      </c>
      <c r="E2887" s="2">
        <f t="shared" si="47"/>
        <v>164</v>
      </c>
      <c r="F2887" t="s">
        <v>20</v>
      </c>
      <c r="G2887" t="s">
        <v>13469</v>
      </c>
      <c r="I2887" t="s">
        <v>9637</v>
      </c>
      <c r="J2887" s="3"/>
    </row>
    <row r="2888" spans="1:10">
      <c r="A2888" t="s">
        <v>13473</v>
      </c>
      <c r="C2888" t="s">
        <v>13474</v>
      </c>
      <c r="D2888" t="s">
        <v>13475</v>
      </c>
      <c r="E2888" s="2">
        <f t="shared" si="47"/>
        <v>64</v>
      </c>
      <c r="F2888" t="s">
        <v>20</v>
      </c>
      <c r="G2888" t="s">
        <v>13473</v>
      </c>
      <c r="I2888" t="s">
        <v>10994</v>
      </c>
      <c r="J2888" s="3"/>
    </row>
    <row r="2889" spans="1:10">
      <c r="A2889" t="s">
        <v>13476</v>
      </c>
      <c r="B2889" t="s">
        <v>13477</v>
      </c>
      <c r="C2889" t="s">
        <v>13478</v>
      </c>
      <c r="D2889" t="s">
        <v>13479</v>
      </c>
      <c r="E2889" s="2">
        <f t="shared" si="47"/>
        <v>601</v>
      </c>
      <c r="F2889" t="s">
        <v>20</v>
      </c>
      <c r="G2889" t="s">
        <v>13476</v>
      </c>
      <c r="I2889" t="s">
        <v>10999</v>
      </c>
      <c r="J2889" s="3"/>
    </row>
    <row r="2890" spans="1:10">
      <c r="A2890" t="s">
        <v>13480</v>
      </c>
      <c r="B2890" t="s">
        <v>13481</v>
      </c>
      <c r="C2890" t="s">
        <v>13482</v>
      </c>
      <c r="D2890" t="s">
        <v>13483</v>
      </c>
      <c r="E2890" s="2">
        <f t="shared" si="47"/>
        <v>218</v>
      </c>
      <c r="F2890" t="s">
        <v>20</v>
      </c>
      <c r="G2890" t="s">
        <v>13480</v>
      </c>
      <c r="I2890" t="s">
        <v>65</v>
      </c>
      <c r="J2890" s="3"/>
    </row>
    <row r="2891" spans="1:10">
      <c r="A2891" t="s">
        <v>13484</v>
      </c>
      <c r="C2891" t="s">
        <v>13485</v>
      </c>
      <c r="D2891" t="s">
        <v>13486</v>
      </c>
      <c r="E2891" s="2">
        <f t="shared" si="47"/>
        <v>49</v>
      </c>
      <c r="F2891" t="s">
        <v>13</v>
      </c>
      <c r="G2891" t="s">
        <v>13484</v>
      </c>
      <c r="I2891" t="s">
        <v>65</v>
      </c>
      <c r="J2891" s="3"/>
    </row>
    <row r="2892" spans="1:10">
      <c r="A2892" t="s">
        <v>13487</v>
      </c>
      <c r="C2892" t="s">
        <v>13488</v>
      </c>
      <c r="D2892" t="s">
        <v>13489</v>
      </c>
      <c r="E2892" s="2">
        <f t="shared" si="47"/>
        <v>53</v>
      </c>
      <c r="F2892" t="s">
        <v>13</v>
      </c>
      <c r="G2892" t="s">
        <v>13487</v>
      </c>
      <c r="I2892" t="s">
        <v>65</v>
      </c>
      <c r="J2892" s="3"/>
    </row>
    <row r="2893" spans="1:10">
      <c r="A2893" t="s">
        <v>13490</v>
      </c>
      <c r="B2893" t="s">
        <v>13491</v>
      </c>
      <c r="C2893" t="s">
        <v>13492</v>
      </c>
      <c r="D2893" t="s">
        <v>13493</v>
      </c>
      <c r="E2893" s="2">
        <f t="shared" si="47"/>
        <v>522</v>
      </c>
      <c r="F2893" t="s">
        <v>13</v>
      </c>
      <c r="G2893" t="s">
        <v>13490</v>
      </c>
      <c r="I2893" t="s">
        <v>796</v>
      </c>
      <c r="J2893" s="3"/>
    </row>
    <row r="2894" spans="1:10">
      <c r="A2894" t="s">
        <v>13494</v>
      </c>
      <c r="B2894" t="s">
        <v>13495</v>
      </c>
      <c r="C2894" t="s">
        <v>13496</v>
      </c>
      <c r="D2894" t="s">
        <v>13497</v>
      </c>
      <c r="E2894" s="2">
        <f t="shared" si="47"/>
        <v>102</v>
      </c>
      <c r="F2894" t="s">
        <v>13</v>
      </c>
      <c r="G2894" t="s">
        <v>13494</v>
      </c>
      <c r="I2894" t="s">
        <v>12155</v>
      </c>
      <c r="J2894" s="3"/>
    </row>
    <row r="2895" spans="1:10">
      <c r="A2895" t="s">
        <v>13498</v>
      </c>
      <c r="B2895" t="s">
        <v>13499</v>
      </c>
      <c r="C2895" t="s">
        <v>13500</v>
      </c>
      <c r="D2895" t="s">
        <v>13501</v>
      </c>
      <c r="E2895" s="2">
        <f t="shared" si="47"/>
        <v>133</v>
      </c>
      <c r="F2895" t="s">
        <v>13</v>
      </c>
      <c r="G2895" t="s">
        <v>13498</v>
      </c>
      <c r="I2895" t="s">
        <v>13502</v>
      </c>
      <c r="J2895" s="3"/>
    </row>
    <row r="2896" spans="1:10">
      <c r="A2896" t="s">
        <v>13503</v>
      </c>
      <c r="B2896" t="s">
        <v>13504</v>
      </c>
      <c r="C2896" t="s">
        <v>13505</v>
      </c>
      <c r="D2896" t="s">
        <v>13506</v>
      </c>
      <c r="E2896" s="2">
        <f t="shared" si="47"/>
        <v>770</v>
      </c>
      <c r="F2896" t="s">
        <v>13</v>
      </c>
      <c r="G2896" t="s">
        <v>13503</v>
      </c>
      <c r="I2896" t="s">
        <v>1887</v>
      </c>
      <c r="J2896" s="3"/>
    </row>
    <row r="2897" spans="1:10">
      <c r="A2897" t="s">
        <v>13507</v>
      </c>
      <c r="B2897" t="s">
        <v>13508</v>
      </c>
      <c r="C2897" t="s">
        <v>13509</v>
      </c>
      <c r="D2897" t="s">
        <v>13510</v>
      </c>
      <c r="E2897" s="2">
        <f t="shared" si="47"/>
        <v>200</v>
      </c>
      <c r="F2897" t="s">
        <v>20</v>
      </c>
      <c r="G2897" t="s">
        <v>13511</v>
      </c>
      <c r="I2897" t="s">
        <v>13512</v>
      </c>
      <c r="J2897" s="3"/>
    </row>
    <row r="2898" spans="1:10">
      <c r="A2898" t="s">
        <v>13513</v>
      </c>
      <c r="B2898" t="s">
        <v>13514</v>
      </c>
      <c r="C2898" t="s">
        <v>13515</v>
      </c>
      <c r="D2898" t="s">
        <v>13516</v>
      </c>
      <c r="E2898" s="2">
        <f t="shared" si="47"/>
        <v>493</v>
      </c>
      <c r="F2898" t="s">
        <v>20</v>
      </c>
      <c r="G2898" t="s">
        <v>13513</v>
      </c>
      <c r="I2898" t="s">
        <v>10567</v>
      </c>
      <c r="J2898" s="3"/>
    </row>
    <row r="2899" spans="1:10">
      <c r="A2899" t="s">
        <v>13517</v>
      </c>
      <c r="B2899" t="s">
        <v>13518</v>
      </c>
      <c r="C2899" t="s">
        <v>13519</v>
      </c>
      <c r="D2899" t="s">
        <v>13520</v>
      </c>
      <c r="E2899" s="2">
        <f t="shared" si="47"/>
        <v>205</v>
      </c>
      <c r="F2899" t="s">
        <v>13</v>
      </c>
      <c r="G2899" t="s">
        <v>13521</v>
      </c>
      <c r="I2899" t="s">
        <v>13522</v>
      </c>
      <c r="J2899" s="3"/>
    </row>
    <row r="2900" spans="1:10">
      <c r="A2900" t="s">
        <v>13523</v>
      </c>
      <c r="B2900" t="s">
        <v>13524</v>
      </c>
      <c r="C2900" t="s">
        <v>13525</v>
      </c>
      <c r="D2900" t="s">
        <v>13526</v>
      </c>
      <c r="E2900" s="2">
        <f t="shared" si="47"/>
        <v>156</v>
      </c>
      <c r="F2900" t="s">
        <v>13</v>
      </c>
      <c r="G2900" t="s">
        <v>13523</v>
      </c>
      <c r="I2900" t="s">
        <v>65</v>
      </c>
      <c r="J2900" s="3"/>
    </row>
    <row r="2901" spans="1:10">
      <c r="A2901" t="s">
        <v>13527</v>
      </c>
      <c r="B2901" t="s">
        <v>13528</v>
      </c>
      <c r="C2901" t="s">
        <v>13529</v>
      </c>
      <c r="D2901" t="s">
        <v>13530</v>
      </c>
      <c r="E2901" s="2">
        <f t="shared" si="47"/>
        <v>178</v>
      </c>
      <c r="F2901" t="s">
        <v>13</v>
      </c>
      <c r="G2901" t="s">
        <v>13527</v>
      </c>
      <c r="I2901" t="s">
        <v>2449</v>
      </c>
      <c r="J2901" s="3"/>
    </row>
    <row r="2902" spans="1:10">
      <c r="A2902" t="s">
        <v>13531</v>
      </c>
      <c r="B2902" t="s">
        <v>13532</v>
      </c>
      <c r="C2902" t="s">
        <v>13533</v>
      </c>
      <c r="D2902" t="s">
        <v>13534</v>
      </c>
      <c r="E2902" s="2">
        <f t="shared" si="47"/>
        <v>196</v>
      </c>
      <c r="F2902" t="s">
        <v>20</v>
      </c>
      <c r="G2902" t="s">
        <v>13531</v>
      </c>
      <c r="I2902" t="s">
        <v>13535</v>
      </c>
      <c r="J2902" s="3"/>
    </row>
    <row r="2903" spans="1:10">
      <c r="A2903" t="s">
        <v>13536</v>
      </c>
      <c r="B2903" t="s">
        <v>13537</v>
      </c>
      <c r="C2903" t="s">
        <v>13538</v>
      </c>
      <c r="D2903" t="s">
        <v>13539</v>
      </c>
      <c r="E2903" s="2">
        <f t="shared" si="47"/>
        <v>461</v>
      </c>
      <c r="F2903" t="s">
        <v>20</v>
      </c>
      <c r="G2903" t="s">
        <v>13536</v>
      </c>
      <c r="I2903" t="s">
        <v>7457</v>
      </c>
      <c r="J2903" s="3"/>
    </row>
    <row r="2904" spans="1:10">
      <c r="A2904" t="s">
        <v>13540</v>
      </c>
      <c r="B2904" t="s">
        <v>13541</v>
      </c>
      <c r="C2904" t="s">
        <v>13542</v>
      </c>
      <c r="D2904" t="s">
        <v>13543</v>
      </c>
      <c r="E2904" s="2">
        <f t="shared" si="47"/>
        <v>155</v>
      </c>
      <c r="F2904" t="s">
        <v>20</v>
      </c>
      <c r="G2904" t="s">
        <v>13540</v>
      </c>
      <c r="I2904" t="s">
        <v>65</v>
      </c>
      <c r="J2904" s="3"/>
    </row>
    <row r="2905" spans="1:10">
      <c r="A2905" t="s">
        <v>13544</v>
      </c>
      <c r="B2905" t="s">
        <v>13545</v>
      </c>
      <c r="C2905" t="s">
        <v>13546</v>
      </c>
      <c r="D2905" t="s">
        <v>13547</v>
      </c>
      <c r="E2905" s="2">
        <f t="shared" si="47"/>
        <v>819</v>
      </c>
      <c r="F2905" t="s">
        <v>13</v>
      </c>
      <c r="G2905" t="s">
        <v>13544</v>
      </c>
      <c r="I2905" t="s">
        <v>5896</v>
      </c>
      <c r="J2905" s="3"/>
    </row>
    <row r="2906" spans="1:10">
      <c r="A2906" t="s">
        <v>13548</v>
      </c>
      <c r="B2906" t="s">
        <v>13549</v>
      </c>
      <c r="C2906" t="s">
        <v>13550</v>
      </c>
      <c r="D2906" t="s">
        <v>13551</v>
      </c>
      <c r="E2906" s="2">
        <f t="shared" si="47"/>
        <v>243</v>
      </c>
      <c r="F2906" t="s">
        <v>20</v>
      </c>
      <c r="G2906" t="s">
        <v>13552</v>
      </c>
      <c r="I2906" t="s">
        <v>13553</v>
      </c>
      <c r="J2906" s="3"/>
    </row>
    <row r="2907" spans="1:10">
      <c r="A2907" t="s">
        <v>13554</v>
      </c>
      <c r="B2907" t="s">
        <v>13555</v>
      </c>
      <c r="C2907" t="s">
        <v>13556</v>
      </c>
      <c r="D2907" t="s">
        <v>13557</v>
      </c>
      <c r="E2907" s="2">
        <f t="shared" si="47"/>
        <v>552</v>
      </c>
      <c r="F2907" t="s">
        <v>20</v>
      </c>
      <c r="G2907" t="s">
        <v>13558</v>
      </c>
      <c r="H2907" t="s">
        <v>13559</v>
      </c>
      <c r="I2907" t="s">
        <v>13560</v>
      </c>
      <c r="J2907" s="3"/>
    </row>
    <row r="2908" spans="1:10">
      <c r="A2908" t="s">
        <v>13561</v>
      </c>
      <c r="B2908" t="s">
        <v>13562</v>
      </c>
      <c r="C2908" t="s">
        <v>13563</v>
      </c>
      <c r="D2908" t="s">
        <v>13564</v>
      </c>
      <c r="E2908" s="2">
        <f t="shared" si="47"/>
        <v>196</v>
      </c>
      <c r="F2908" t="s">
        <v>13</v>
      </c>
      <c r="G2908" t="s">
        <v>13561</v>
      </c>
      <c r="I2908" t="s">
        <v>1631</v>
      </c>
      <c r="J2908" s="3"/>
    </row>
    <row r="2909" spans="1:10">
      <c r="A2909" t="s">
        <v>13565</v>
      </c>
      <c r="B2909" t="s">
        <v>13566</v>
      </c>
      <c r="C2909" t="s">
        <v>13567</v>
      </c>
      <c r="D2909" t="s">
        <v>13568</v>
      </c>
      <c r="E2909" s="2">
        <f t="shared" si="47"/>
        <v>515</v>
      </c>
      <c r="F2909" t="s">
        <v>20</v>
      </c>
      <c r="G2909" t="s">
        <v>13565</v>
      </c>
      <c r="I2909" t="s">
        <v>824</v>
      </c>
      <c r="J2909" s="3"/>
    </row>
    <row r="2910" spans="1:10">
      <c r="A2910" t="s">
        <v>13569</v>
      </c>
      <c r="B2910" t="s">
        <v>13570</v>
      </c>
      <c r="C2910" t="s">
        <v>13571</v>
      </c>
      <c r="D2910" t="s">
        <v>13572</v>
      </c>
      <c r="E2910" s="2">
        <f t="shared" si="47"/>
        <v>245</v>
      </c>
      <c r="F2910" t="s">
        <v>13</v>
      </c>
      <c r="G2910" t="s">
        <v>13569</v>
      </c>
      <c r="I2910" t="s">
        <v>288</v>
      </c>
      <c r="J2910" s="3"/>
    </row>
    <row r="2911" spans="1:10">
      <c r="A2911" t="s">
        <v>13573</v>
      </c>
      <c r="B2911" t="s">
        <v>13574</v>
      </c>
      <c r="C2911" t="s">
        <v>13575</v>
      </c>
      <c r="D2911" t="s">
        <v>13576</v>
      </c>
      <c r="E2911" s="2">
        <f t="shared" si="47"/>
        <v>225</v>
      </c>
      <c r="F2911" t="s">
        <v>13</v>
      </c>
      <c r="G2911" t="s">
        <v>13573</v>
      </c>
      <c r="I2911" t="s">
        <v>100</v>
      </c>
      <c r="J2911" s="3"/>
    </row>
    <row r="2912" spans="1:10">
      <c r="A2912" t="s">
        <v>13577</v>
      </c>
      <c r="B2912" t="s">
        <v>13578</v>
      </c>
      <c r="C2912" t="s">
        <v>13579</v>
      </c>
      <c r="D2912" t="s">
        <v>13580</v>
      </c>
      <c r="E2912" s="2">
        <f t="shared" si="47"/>
        <v>428</v>
      </c>
      <c r="F2912" t="s">
        <v>13</v>
      </c>
      <c r="G2912" t="s">
        <v>13577</v>
      </c>
      <c r="I2912" t="s">
        <v>105</v>
      </c>
      <c r="J2912" s="3"/>
    </row>
    <row r="2913" spans="1:10">
      <c r="A2913" t="s">
        <v>13581</v>
      </c>
      <c r="B2913" t="s">
        <v>13582</v>
      </c>
      <c r="C2913" t="s">
        <v>13583</v>
      </c>
      <c r="D2913" t="s">
        <v>13584</v>
      </c>
      <c r="E2913" s="2">
        <f t="shared" si="47"/>
        <v>145</v>
      </c>
      <c r="F2913" t="s">
        <v>13</v>
      </c>
      <c r="G2913" t="s">
        <v>13581</v>
      </c>
      <c r="I2913" t="s">
        <v>9009</v>
      </c>
      <c r="J2913" s="3"/>
    </row>
    <row r="2914" spans="1:10">
      <c r="A2914" t="s">
        <v>13585</v>
      </c>
      <c r="B2914" t="s">
        <v>13586</v>
      </c>
      <c r="C2914" t="s">
        <v>13587</v>
      </c>
      <c r="D2914" t="s">
        <v>13588</v>
      </c>
      <c r="E2914" s="2">
        <f t="shared" si="47"/>
        <v>267</v>
      </c>
      <c r="F2914" t="s">
        <v>13</v>
      </c>
      <c r="G2914" t="s">
        <v>13585</v>
      </c>
      <c r="I2914" t="s">
        <v>2481</v>
      </c>
      <c r="J2914" s="3"/>
    </row>
    <row r="2915" spans="1:10">
      <c r="A2915" t="s">
        <v>13589</v>
      </c>
      <c r="B2915" t="s">
        <v>13590</v>
      </c>
      <c r="C2915" t="s">
        <v>13591</v>
      </c>
      <c r="D2915" t="s">
        <v>13592</v>
      </c>
      <c r="E2915" s="2">
        <f t="shared" si="47"/>
        <v>375</v>
      </c>
      <c r="F2915" t="s">
        <v>13</v>
      </c>
      <c r="G2915" t="s">
        <v>13589</v>
      </c>
      <c r="I2915" t="s">
        <v>4938</v>
      </c>
      <c r="J2915" s="3"/>
    </row>
    <row r="2916" spans="1:10">
      <c r="A2916" t="s">
        <v>13593</v>
      </c>
      <c r="B2916" t="s">
        <v>13594</v>
      </c>
      <c r="C2916" t="s">
        <v>13595</v>
      </c>
      <c r="D2916" t="s">
        <v>13596</v>
      </c>
      <c r="E2916" s="2">
        <f t="shared" si="47"/>
        <v>688</v>
      </c>
      <c r="F2916" t="s">
        <v>13</v>
      </c>
      <c r="G2916" t="s">
        <v>13593</v>
      </c>
      <c r="H2916" t="s">
        <v>1407</v>
      </c>
      <c r="I2916" t="s">
        <v>1408</v>
      </c>
      <c r="J2916" s="3"/>
    </row>
    <row r="2917" spans="1:10">
      <c r="A2917" t="s">
        <v>13597</v>
      </c>
      <c r="B2917" t="s">
        <v>13598</v>
      </c>
      <c r="C2917" t="s">
        <v>13599</v>
      </c>
      <c r="D2917" t="s">
        <v>13600</v>
      </c>
      <c r="E2917" s="2">
        <f t="shared" si="47"/>
        <v>304</v>
      </c>
      <c r="F2917" t="s">
        <v>13</v>
      </c>
      <c r="G2917" t="s">
        <v>13597</v>
      </c>
      <c r="I2917" t="s">
        <v>13601</v>
      </c>
      <c r="J2917" s="3"/>
    </row>
    <row r="2918" spans="1:10">
      <c r="A2918" t="s">
        <v>13602</v>
      </c>
      <c r="B2918" t="s">
        <v>13603</v>
      </c>
      <c r="C2918" t="s">
        <v>13604</v>
      </c>
      <c r="D2918" t="s">
        <v>13605</v>
      </c>
      <c r="E2918" s="2">
        <f t="shared" si="47"/>
        <v>515</v>
      </c>
      <c r="F2918" t="s">
        <v>13</v>
      </c>
      <c r="G2918" t="s">
        <v>13602</v>
      </c>
      <c r="I2918" t="s">
        <v>6113</v>
      </c>
      <c r="J2918" s="3"/>
    </row>
    <row r="2919" spans="1:10">
      <c r="A2919" t="s">
        <v>13606</v>
      </c>
      <c r="B2919" t="s">
        <v>13607</v>
      </c>
      <c r="C2919" t="s">
        <v>13608</v>
      </c>
      <c r="D2919" t="s">
        <v>13609</v>
      </c>
      <c r="E2919" s="2">
        <f t="shared" si="47"/>
        <v>511</v>
      </c>
      <c r="F2919" t="s">
        <v>13</v>
      </c>
      <c r="G2919" t="s">
        <v>13610</v>
      </c>
      <c r="H2919" t="s">
        <v>13611</v>
      </c>
      <c r="I2919" t="s">
        <v>13612</v>
      </c>
      <c r="J2919" s="3"/>
    </row>
    <row r="2920" spans="1:10">
      <c r="A2920" t="s">
        <v>13613</v>
      </c>
      <c r="B2920" t="s">
        <v>13614</v>
      </c>
      <c r="C2920" t="s">
        <v>13615</v>
      </c>
      <c r="D2920" t="s">
        <v>13616</v>
      </c>
      <c r="E2920" s="2">
        <f t="shared" ref="E2920:E2983" si="48">((D2920-C2920)+1)/3-1</f>
        <v>84</v>
      </c>
      <c r="F2920" t="s">
        <v>13</v>
      </c>
      <c r="G2920" t="s">
        <v>13613</v>
      </c>
      <c r="I2920" t="s">
        <v>65</v>
      </c>
      <c r="J2920" s="3"/>
    </row>
    <row r="2921" spans="1:10">
      <c r="A2921" t="s">
        <v>13617</v>
      </c>
      <c r="B2921" t="s">
        <v>13618</v>
      </c>
      <c r="C2921" t="s">
        <v>13619</v>
      </c>
      <c r="D2921" t="s">
        <v>13620</v>
      </c>
      <c r="E2921" s="2">
        <f t="shared" si="48"/>
        <v>363</v>
      </c>
      <c r="F2921" t="s">
        <v>13</v>
      </c>
      <c r="G2921" t="s">
        <v>13621</v>
      </c>
      <c r="H2921" t="s">
        <v>13611</v>
      </c>
      <c r="I2921" t="s">
        <v>13622</v>
      </c>
      <c r="J2921" s="3"/>
    </row>
    <row r="2922" spans="1:10">
      <c r="A2922" t="s">
        <v>13623</v>
      </c>
      <c r="B2922" t="s">
        <v>13624</v>
      </c>
      <c r="C2922" t="s">
        <v>13625</v>
      </c>
      <c r="D2922" t="s">
        <v>13626</v>
      </c>
      <c r="E2922" s="2">
        <f t="shared" si="48"/>
        <v>84</v>
      </c>
      <c r="F2922" t="s">
        <v>13</v>
      </c>
      <c r="G2922" t="s">
        <v>13627</v>
      </c>
      <c r="H2922" t="s">
        <v>13611</v>
      </c>
      <c r="I2922" t="s">
        <v>13628</v>
      </c>
      <c r="J2922" s="3"/>
    </row>
    <row r="2923" spans="1:10">
      <c r="A2923" t="s">
        <v>13629</v>
      </c>
      <c r="B2923" t="s">
        <v>13630</v>
      </c>
      <c r="C2923" t="s">
        <v>13631</v>
      </c>
      <c r="D2923" t="s">
        <v>13632</v>
      </c>
      <c r="E2923" s="2">
        <f t="shared" si="48"/>
        <v>166</v>
      </c>
      <c r="F2923" t="s">
        <v>13</v>
      </c>
      <c r="G2923" t="s">
        <v>13633</v>
      </c>
      <c r="H2923" t="s">
        <v>13611</v>
      </c>
      <c r="I2923" t="s">
        <v>13634</v>
      </c>
      <c r="J2923" s="3"/>
    </row>
    <row r="2924" spans="1:10">
      <c r="A2924" t="s">
        <v>13635</v>
      </c>
      <c r="B2924" t="s">
        <v>13636</v>
      </c>
      <c r="C2924" t="s">
        <v>13637</v>
      </c>
      <c r="D2924" t="s">
        <v>13638</v>
      </c>
      <c r="E2924" s="2">
        <f t="shared" si="48"/>
        <v>185</v>
      </c>
      <c r="F2924" t="s">
        <v>13</v>
      </c>
      <c r="G2924" t="s">
        <v>13635</v>
      </c>
      <c r="H2924" t="s">
        <v>13611</v>
      </c>
      <c r="I2924" t="s">
        <v>13639</v>
      </c>
      <c r="J2924" s="3"/>
    </row>
    <row r="2925" spans="1:10">
      <c r="A2925" t="s">
        <v>13640</v>
      </c>
      <c r="B2925" t="s">
        <v>13641</v>
      </c>
      <c r="C2925" t="s">
        <v>13642</v>
      </c>
      <c r="D2925" t="s">
        <v>13643</v>
      </c>
      <c r="E2925" s="2">
        <f t="shared" si="48"/>
        <v>530</v>
      </c>
      <c r="F2925" t="s">
        <v>13</v>
      </c>
      <c r="G2925" t="s">
        <v>13644</v>
      </c>
      <c r="H2925" t="s">
        <v>13611</v>
      </c>
      <c r="I2925" t="s">
        <v>13645</v>
      </c>
      <c r="J2925" s="3"/>
    </row>
    <row r="2926" spans="1:10">
      <c r="A2926" t="s">
        <v>13646</v>
      </c>
      <c r="B2926" t="s">
        <v>13647</v>
      </c>
      <c r="C2926" t="s">
        <v>13648</v>
      </c>
      <c r="D2926" t="s">
        <v>13649</v>
      </c>
      <c r="E2926" s="2">
        <f t="shared" si="48"/>
        <v>289</v>
      </c>
      <c r="F2926" t="s">
        <v>13</v>
      </c>
      <c r="G2926" t="s">
        <v>13646</v>
      </c>
      <c r="H2926" t="s">
        <v>13611</v>
      </c>
      <c r="I2926" t="s">
        <v>13650</v>
      </c>
      <c r="J2926" s="3"/>
    </row>
    <row r="2927" spans="1:10">
      <c r="A2927" t="s">
        <v>13651</v>
      </c>
      <c r="B2927" t="s">
        <v>13652</v>
      </c>
      <c r="C2927" t="s">
        <v>13653</v>
      </c>
      <c r="D2927" t="s">
        <v>13654</v>
      </c>
      <c r="E2927" s="2">
        <f t="shared" si="48"/>
        <v>244</v>
      </c>
      <c r="F2927" t="s">
        <v>20</v>
      </c>
      <c r="G2927" t="s">
        <v>13651</v>
      </c>
      <c r="I2927" t="s">
        <v>4095</v>
      </c>
      <c r="J2927" s="3"/>
    </row>
    <row r="2928" spans="1:10">
      <c r="A2928" t="s">
        <v>13655</v>
      </c>
      <c r="B2928" t="s">
        <v>13656</v>
      </c>
      <c r="C2928" t="s">
        <v>13657</v>
      </c>
      <c r="D2928" t="s">
        <v>13658</v>
      </c>
      <c r="E2928" s="2">
        <f t="shared" si="48"/>
        <v>540</v>
      </c>
      <c r="F2928" t="s">
        <v>13</v>
      </c>
      <c r="G2928" t="s">
        <v>13655</v>
      </c>
      <c r="I2928" t="s">
        <v>2303</v>
      </c>
      <c r="J2928" s="3"/>
    </row>
    <row r="2929" spans="1:10">
      <c r="A2929" t="s">
        <v>13659</v>
      </c>
      <c r="B2929" t="s">
        <v>13660</v>
      </c>
      <c r="C2929" t="s">
        <v>13661</v>
      </c>
      <c r="D2929" t="s">
        <v>13662</v>
      </c>
      <c r="E2929" s="2">
        <f t="shared" si="48"/>
        <v>437</v>
      </c>
      <c r="F2929" t="s">
        <v>13</v>
      </c>
      <c r="G2929" t="s">
        <v>13659</v>
      </c>
      <c r="I2929" t="s">
        <v>13663</v>
      </c>
      <c r="J2929" s="3"/>
    </row>
    <row r="2930" spans="1:10">
      <c r="A2930" t="s">
        <v>13664</v>
      </c>
      <c r="B2930" t="s">
        <v>13665</v>
      </c>
      <c r="C2930" t="s">
        <v>13666</v>
      </c>
      <c r="D2930" t="s">
        <v>13667</v>
      </c>
      <c r="E2930" s="2">
        <f t="shared" si="48"/>
        <v>383</v>
      </c>
      <c r="F2930" t="s">
        <v>13</v>
      </c>
      <c r="G2930" t="s">
        <v>13664</v>
      </c>
      <c r="I2930" t="s">
        <v>2520</v>
      </c>
      <c r="J2930" s="3"/>
    </row>
    <row r="2931" spans="1:10">
      <c r="A2931" t="s">
        <v>13668</v>
      </c>
      <c r="B2931" t="s">
        <v>13669</v>
      </c>
      <c r="C2931" t="s">
        <v>13670</v>
      </c>
      <c r="D2931" t="s">
        <v>13671</v>
      </c>
      <c r="E2931" s="2">
        <f t="shared" si="48"/>
        <v>362</v>
      </c>
      <c r="F2931" t="s">
        <v>20</v>
      </c>
      <c r="G2931" t="s">
        <v>13668</v>
      </c>
      <c r="H2931" t="s">
        <v>13672</v>
      </c>
      <c r="I2931" t="s">
        <v>13673</v>
      </c>
      <c r="J2931" s="3"/>
    </row>
    <row r="2932" spans="1:10">
      <c r="A2932" t="s">
        <v>13674</v>
      </c>
      <c r="B2932" t="s">
        <v>13675</v>
      </c>
      <c r="C2932" t="s">
        <v>13676</v>
      </c>
      <c r="D2932" t="s">
        <v>13677</v>
      </c>
      <c r="E2932" s="2">
        <f t="shared" si="48"/>
        <v>262</v>
      </c>
      <c r="F2932" t="s">
        <v>20</v>
      </c>
      <c r="G2932" t="s">
        <v>13674</v>
      </c>
      <c r="H2932" t="s">
        <v>13678</v>
      </c>
      <c r="I2932" t="s">
        <v>13679</v>
      </c>
      <c r="J2932" s="3"/>
    </row>
    <row r="2933" spans="1:10">
      <c r="A2933" t="s">
        <v>13680</v>
      </c>
      <c r="B2933" t="s">
        <v>13681</v>
      </c>
      <c r="C2933" t="s">
        <v>13682</v>
      </c>
      <c r="D2933" t="s">
        <v>13683</v>
      </c>
      <c r="E2933" s="2">
        <f t="shared" si="48"/>
        <v>452</v>
      </c>
      <c r="F2933" t="s">
        <v>20</v>
      </c>
      <c r="G2933" t="s">
        <v>13680</v>
      </c>
      <c r="I2933" t="s">
        <v>13684</v>
      </c>
      <c r="J2933" s="3"/>
    </row>
    <row r="2934" spans="1:10">
      <c r="A2934" t="s">
        <v>13685</v>
      </c>
      <c r="B2934" t="s">
        <v>13686</v>
      </c>
      <c r="C2934" t="s">
        <v>13687</v>
      </c>
      <c r="D2934" t="s">
        <v>13688</v>
      </c>
      <c r="E2934" s="2">
        <f t="shared" si="48"/>
        <v>292</v>
      </c>
      <c r="F2934" t="s">
        <v>13</v>
      </c>
      <c r="G2934" t="s">
        <v>13685</v>
      </c>
      <c r="I2934" t="s">
        <v>65</v>
      </c>
      <c r="J2934" s="3"/>
    </row>
    <row r="2935" spans="1:10">
      <c r="A2935" t="s">
        <v>13689</v>
      </c>
      <c r="C2935" t="s">
        <v>13690</v>
      </c>
      <c r="D2935" t="s">
        <v>13691</v>
      </c>
      <c r="E2935" s="2">
        <f t="shared" si="48"/>
        <v>40</v>
      </c>
      <c r="F2935" t="s">
        <v>20</v>
      </c>
      <c r="G2935" t="s">
        <v>13689</v>
      </c>
      <c r="I2935" t="s">
        <v>65</v>
      </c>
      <c r="J2935" s="3"/>
    </row>
    <row r="2936" spans="1:10">
      <c r="A2936" t="s">
        <v>13692</v>
      </c>
      <c r="B2936" t="s">
        <v>13693</v>
      </c>
      <c r="C2936" t="s">
        <v>13694</v>
      </c>
      <c r="D2936" t="s">
        <v>13695</v>
      </c>
      <c r="E2936" s="2">
        <f t="shared" si="48"/>
        <v>685</v>
      </c>
      <c r="F2936" t="s">
        <v>20</v>
      </c>
      <c r="G2936" t="s">
        <v>13692</v>
      </c>
      <c r="I2936" t="s">
        <v>2303</v>
      </c>
      <c r="J2936" s="3"/>
    </row>
    <row r="2937" spans="1:10">
      <c r="A2937" t="s">
        <v>13696</v>
      </c>
      <c r="B2937" t="s">
        <v>13697</v>
      </c>
      <c r="C2937" t="s">
        <v>13698</v>
      </c>
      <c r="D2937" t="s">
        <v>13699</v>
      </c>
      <c r="E2937" s="2">
        <f t="shared" si="48"/>
        <v>1217</v>
      </c>
      <c r="F2937" t="s">
        <v>20</v>
      </c>
      <c r="G2937" t="s">
        <v>13696</v>
      </c>
      <c r="I2937" t="s">
        <v>796</v>
      </c>
      <c r="J2937" s="3"/>
    </row>
    <row r="2938" spans="1:10">
      <c r="A2938" t="s">
        <v>13700</v>
      </c>
      <c r="B2938" t="s">
        <v>13701</v>
      </c>
      <c r="C2938" t="s">
        <v>13702</v>
      </c>
      <c r="D2938" t="s">
        <v>13703</v>
      </c>
      <c r="E2938" s="2">
        <f t="shared" si="48"/>
        <v>193</v>
      </c>
      <c r="F2938" t="s">
        <v>20</v>
      </c>
      <c r="G2938" t="s">
        <v>13700</v>
      </c>
      <c r="I2938" t="s">
        <v>65</v>
      </c>
      <c r="J2938" s="3"/>
    </row>
    <row r="2939" spans="1:10">
      <c r="A2939" t="s">
        <v>13704</v>
      </c>
      <c r="B2939" t="s">
        <v>13705</v>
      </c>
      <c r="C2939" t="s">
        <v>13706</v>
      </c>
      <c r="D2939" t="s">
        <v>13707</v>
      </c>
      <c r="E2939" s="2">
        <f t="shared" si="48"/>
        <v>407</v>
      </c>
      <c r="F2939" t="s">
        <v>20</v>
      </c>
      <c r="G2939" t="s">
        <v>13704</v>
      </c>
      <c r="I2939" t="s">
        <v>65</v>
      </c>
      <c r="J2939" s="3"/>
    </row>
    <row r="2940" spans="1:10">
      <c r="A2940" t="s">
        <v>13708</v>
      </c>
      <c r="B2940" t="s">
        <v>13709</v>
      </c>
      <c r="C2940" t="s">
        <v>13710</v>
      </c>
      <c r="D2940" t="s">
        <v>13711</v>
      </c>
      <c r="E2940" s="2">
        <f t="shared" si="48"/>
        <v>391</v>
      </c>
      <c r="F2940" t="s">
        <v>20</v>
      </c>
      <c r="G2940" t="s">
        <v>13708</v>
      </c>
      <c r="I2940" t="s">
        <v>986</v>
      </c>
      <c r="J2940" s="3"/>
    </row>
    <row r="2941" spans="1:10">
      <c r="A2941" t="s">
        <v>13712</v>
      </c>
      <c r="B2941" t="s">
        <v>13713</v>
      </c>
      <c r="C2941" t="s">
        <v>13714</v>
      </c>
      <c r="D2941" t="s">
        <v>13715</v>
      </c>
      <c r="E2941" s="2">
        <f t="shared" si="48"/>
        <v>555</v>
      </c>
      <c r="F2941" t="s">
        <v>13</v>
      </c>
      <c r="G2941" t="s">
        <v>13712</v>
      </c>
      <c r="H2941" t="s">
        <v>13716</v>
      </c>
      <c r="I2941" t="s">
        <v>13717</v>
      </c>
      <c r="J2941" s="3"/>
    </row>
    <row r="2942" spans="1:10">
      <c r="A2942" t="s">
        <v>13718</v>
      </c>
      <c r="C2942" t="s">
        <v>13719</v>
      </c>
      <c r="D2942" t="s">
        <v>13720</v>
      </c>
      <c r="E2942" s="2">
        <f t="shared" si="48"/>
        <v>75</v>
      </c>
      <c r="F2942" t="s">
        <v>20</v>
      </c>
      <c r="G2942" t="s">
        <v>13718</v>
      </c>
      <c r="I2942" t="s">
        <v>65</v>
      </c>
      <c r="J2942" s="3"/>
    </row>
    <row r="2943" spans="1:10">
      <c r="A2943" t="s">
        <v>13721</v>
      </c>
      <c r="B2943" t="s">
        <v>13722</v>
      </c>
      <c r="C2943" t="s">
        <v>13723</v>
      </c>
      <c r="D2943" t="s">
        <v>13724</v>
      </c>
      <c r="E2943" s="2">
        <f t="shared" si="48"/>
        <v>78</v>
      </c>
      <c r="F2943" t="s">
        <v>13</v>
      </c>
      <c r="G2943" t="s">
        <v>13721</v>
      </c>
      <c r="I2943" t="s">
        <v>65</v>
      </c>
      <c r="J2943" s="3"/>
    </row>
    <row r="2944" spans="1:10">
      <c r="A2944" t="s">
        <v>13725</v>
      </c>
      <c r="B2944" t="s">
        <v>13726</v>
      </c>
      <c r="C2944" t="s">
        <v>13727</v>
      </c>
      <c r="D2944" t="s">
        <v>13728</v>
      </c>
      <c r="E2944" s="2">
        <f t="shared" si="48"/>
        <v>904</v>
      </c>
      <c r="F2944" t="s">
        <v>13</v>
      </c>
      <c r="G2944" t="s">
        <v>13725</v>
      </c>
      <c r="I2944" t="s">
        <v>3405</v>
      </c>
      <c r="J2944" s="3"/>
    </row>
    <row r="2945" spans="1:10">
      <c r="A2945" t="s">
        <v>13729</v>
      </c>
      <c r="B2945" t="s">
        <v>13730</v>
      </c>
      <c r="C2945" t="s">
        <v>13731</v>
      </c>
      <c r="D2945" t="s">
        <v>13732</v>
      </c>
      <c r="E2945" s="2">
        <f t="shared" si="48"/>
        <v>949</v>
      </c>
      <c r="F2945" t="s">
        <v>20</v>
      </c>
      <c r="G2945" t="s">
        <v>13733</v>
      </c>
      <c r="H2945" t="s">
        <v>13734</v>
      </c>
      <c r="I2945" t="s">
        <v>13735</v>
      </c>
      <c r="J2945" s="3"/>
    </row>
    <row r="2946" spans="1:10">
      <c r="A2946" t="s">
        <v>13736</v>
      </c>
      <c r="B2946" t="s">
        <v>13737</v>
      </c>
      <c r="C2946" t="s">
        <v>13738</v>
      </c>
      <c r="D2946" t="s">
        <v>13739</v>
      </c>
      <c r="E2946" s="2">
        <f t="shared" si="48"/>
        <v>212</v>
      </c>
      <c r="F2946" t="s">
        <v>20</v>
      </c>
      <c r="G2946" t="s">
        <v>13736</v>
      </c>
      <c r="I2946" t="s">
        <v>10185</v>
      </c>
      <c r="J2946" s="3"/>
    </row>
    <row r="2947" spans="1:10">
      <c r="A2947" t="s">
        <v>13740</v>
      </c>
      <c r="B2947" t="s">
        <v>13741</v>
      </c>
      <c r="C2947" t="s">
        <v>13742</v>
      </c>
      <c r="D2947" t="s">
        <v>13743</v>
      </c>
      <c r="E2947" s="2">
        <f t="shared" si="48"/>
        <v>209</v>
      </c>
      <c r="F2947" t="s">
        <v>20</v>
      </c>
      <c r="G2947" t="s">
        <v>13744</v>
      </c>
      <c r="H2947" t="s">
        <v>13745</v>
      </c>
      <c r="I2947" t="s">
        <v>13746</v>
      </c>
      <c r="J2947" s="3"/>
    </row>
    <row r="2948" spans="1:10">
      <c r="A2948" t="s">
        <v>13747</v>
      </c>
      <c r="B2948" t="s">
        <v>13748</v>
      </c>
      <c r="C2948" t="s">
        <v>13749</v>
      </c>
      <c r="D2948" t="s">
        <v>13750</v>
      </c>
      <c r="E2948" s="2">
        <f t="shared" si="48"/>
        <v>282</v>
      </c>
      <c r="F2948" t="s">
        <v>20</v>
      </c>
      <c r="G2948" t="s">
        <v>13747</v>
      </c>
      <c r="I2948" t="s">
        <v>13751</v>
      </c>
      <c r="J2948" s="3"/>
    </row>
    <row r="2949" spans="1:10">
      <c r="A2949" t="s">
        <v>13752</v>
      </c>
      <c r="B2949" t="s">
        <v>13753</v>
      </c>
      <c r="C2949" t="s">
        <v>13754</v>
      </c>
      <c r="D2949" t="s">
        <v>13755</v>
      </c>
      <c r="E2949" s="2">
        <f t="shared" si="48"/>
        <v>737</v>
      </c>
      <c r="F2949" t="s">
        <v>13</v>
      </c>
      <c r="G2949" t="s">
        <v>13752</v>
      </c>
      <c r="I2949" t="s">
        <v>11313</v>
      </c>
      <c r="J2949" s="3"/>
    </row>
    <row r="2950" spans="1:10">
      <c r="A2950" t="s">
        <v>13756</v>
      </c>
      <c r="B2950" t="s">
        <v>13757</v>
      </c>
      <c r="C2950" t="s">
        <v>13758</v>
      </c>
      <c r="D2950" t="s">
        <v>13759</v>
      </c>
      <c r="E2950" s="2">
        <f t="shared" si="48"/>
        <v>182</v>
      </c>
      <c r="F2950" t="s">
        <v>20</v>
      </c>
      <c r="G2950" t="s">
        <v>13756</v>
      </c>
      <c r="I2950" t="s">
        <v>65</v>
      </c>
      <c r="J2950" s="3"/>
    </row>
    <row r="2951" spans="1:10">
      <c r="A2951" t="s">
        <v>13760</v>
      </c>
      <c r="B2951" t="s">
        <v>13761</v>
      </c>
      <c r="C2951" t="s">
        <v>13762</v>
      </c>
      <c r="D2951" t="s">
        <v>13763</v>
      </c>
      <c r="E2951" s="2">
        <f t="shared" si="48"/>
        <v>233</v>
      </c>
      <c r="F2951" t="s">
        <v>20</v>
      </c>
      <c r="G2951" t="s">
        <v>13760</v>
      </c>
      <c r="I2951" t="s">
        <v>13764</v>
      </c>
      <c r="J2951" s="3"/>
    </row>
    <row r="2952" spans="1:10">
      <c r="A2952" t="s">
        <v>13765</v>
      </c>
      <c r="B2952" t="s">
        <v>13766</v>
      </c>
      <c r="C2952" t="s">
        <v>13767</v>
      </c>
      <c r="D2952" t="s">
        <v>13768</v>
      </c>
      <c r="E2952" s="2">
        <f t="shared" si="48"/>
        <v>362</v>
      </c>
      <c r="F2952" t="s">
        <v>13</v>
      </c>
      <c r="G2952" t="s">
        <v>13769</v>
      </c>
      <c r="H2952" t="s">
        <v>13770</v>
      </c>
      <c r="I2952" t="s">
        <v>13771</v>
      </c>
      <c r="J2952" s="3"/>
    </row>
    <row r="2953" spans="1:10">
      <c r="A2953" t="s">
        <v>13772</v>
      </c>
      <c r="B2953" t="s">
        <v>13773</v>
      </c>
      <c r="C2953" t="s">
        <v>13774</v>
      </c>
      <c r="D2953" t="s">
        <v>13775</v>
      </c>
      <c r="E2953" s="2">
        <f t="shared" si="48"/>
        <v>554</v>
      </c>
      <c r="F2953" t="s">
        <v>20</v>
      </c>
      <c r="G2953" t="s">
        <v>13772</v>
      </c>
      <c r="I2953" t="s">
        <v>2701</v>
      </c>
      <c r="J2953" s="3"/>
    </row>
    <row r="2954" spans="1:10">
      <c r="A2954" t="s">
        <v>13776</v>
      </c>
      <c r="B2954" t="s">
        <v>13777</v>
      </c>
      <c r="C2954" t="s">
        <v>13778</v>
      </c>
      <c r="D2954" t="s">
        <v>13779</v>
      </c>
      <c r="E2954" s="2">
        <f t="shared" si="48"/>
        <v>160</v>
      </c>
      <c r="F2954" t="s">
        <v>20</v>
      </c>
      <c r="G2954" t="s">
        <v>13776</v>
      </c>
      <c r="I2954" t="s">
        <v>9009</v>
      </c>
      <c r="J2954" s="3"/>
    </row>
    <row r="2955" spans="1:10">
      <c r="A2955" t="s">
        <v>13780</v>
      </c>
      <c r="B2955" t="s">
        <v>13781</v>
      </c>
      <c r="C2955" t="s">
        <v>13782</v>
      </c>
      <c r="D2955" t="s">
        <v>13783</v>
      </c>
      <c r="E2955" s="2">
        <f t="shared" si="48"/>
        <v>104</v>
      </c>
      <c r="F2955" t="s">
        <v>13</v>
      </c>
      <c r="G2955" t="s">
        <v>13780</v>
      </c>
      <c r="I2955" t="s">
        <v>65</v>
      </c>
      <c r="J2955" s="3"/>
    </row>
    <row r="2956" spans="1:10">
      <c r="A2956" t="s">
        <v>13784</v>
      </c>
      <c r="C2956" t="s">
        <v>13785</v>
      </c>
      <c r="D2956" t="s">
        <v>13786</v>
      </c>
      <c r="E2956" s="2">
        <f t="shared" si="48"/>
        <v>69</v>
      </c>
      <c r="F2956" t="s">
        <v>13</v>
      </c>
      <c r="G2956" t="s">
        <v>13784</v>
      </c>
      <c r="I2956" t="s">
        <v>65</v>
      </c>
      <c r="J2956" s="3"/>
    </row>
    <row r="2957" spans="1:10">
      <c r="A2957" t="s">
        <v>13787</v>
      </c>
      <c r="B2957" t="s">
        <v>13788</v>
      </c>
      <c r="C2957" t="s">
        <v>13789</v>
      </c>
      <c r="D2957" t="s">
        <v>13790</v>
      </c>
      <c r="E2957" s="2">
        <f t="shared" si="48"/>
        <v>101</v>
      </c>
      <c r="F2957" t="s">
        <v>13</v>
      </c>
      <c r="G2957" t="s">
        <v>13787</v>
      </c>
      <c r="I2957" t="s">
        <v>13791</v>
      </c>
      <c r="J2957" s="3"/>
    </row>
    <row r="2958" spans="1:10">
      <c r="A2958" t="s">
        <v>13792</v>
      </c>
      <c r="B2958" t="s">
        <v>13793</v>
      </c>
      <c r="C2958" t="s">
        <v>13794</v>
      </c>
      <c r="D2958" t="s">
        <v>13795</v>
      </c>
      <c r="E2958" s="2">
        <f t="shared" si="48"/>
        <v>189</v>
      </c>
      <c r="F2958" t="s">
        <v>13</v>
      </c>
      <c r="G2958" t="s">
        <v>13796</v>
      </c>
      <c r="H2958" t="s">
        <v>13021</v>
      </c>
      <c r="I2958" t="s">
        <v>13797</v>
      </c>
      <c r="J2958" s="3"/>
    </row>
    <row r="2959" spans="1:10">
      <c r="A2959" t="s">
        <v>13798</v>
      </c>
      <c r="B2959" t="s">
        <v>13799</v>
      </c>
      <c r="C2959" t="s">
        <v>13800</v>
      </c>
      <c r="D2959" t="s">
        <v>13801</v>
      </c>
      <c r="E2959" s="2">
        <f t="shared" si="48"/>
        <v>664</v>
      </c>
      <c r="F2959" t="s">
        <v>13</v>
      </c>
      <c r="G2959" t="s">
        <v>13802</v>
      </c>
      <c r="H2959" t="s">
        <v>13803</v>
      </c>
      <c r="I2959" t="s">
        <v>13804</v>
      </c>
      <c r="J2959" s="3"/>
    </row>
    <row r="2960" spans="1:10">
      <c r="A2960" t="s">
        <v>13805</v>
      </c>
      <c r="B2960" t="s">
        <v>13806</v>
      </c>
      <c r="C2960" t="s">
        <v>13807</v>
      </c>
      <c r="D2960" t="s">
        <v>13808</v>
      </c>
      <c r="E2960" s="2">
        <f t="shared" si="48"/>
        <v>392</v>
      </c>
      <c r="F2960" t="s">
        <v>13</v>
      </c>
      <c r="G2960" t="s">
        <v>5869</v>
      </c>
      <c r="H2960" t="s">
        <v>5870</v>
      </c>
      <c r="I2960" t="s">
        <v>5871</v>
      </c>
      <c r="J2960" s="3"/>
    </row>
    <row r="2961" spans="1:10">
      <c r="A2961" t="s">
        <v>13809</v>
      </c>
      <c r="B2961" t="s">
        <v>13810</v>
      </c>
      <c r="C2961" t="s">
        <v>13811</v>
      </c>
      <c r="D2961" t="s">
        <v>13812</v>
      </c>
      <c r="E2961" s="2">
        <f t="shared" si="48"/>
        <v>739</v>
      </c>
      <c r="F2961" t="s">
        <v>20</v>
      </c>
      <c r="G2961" t="s">
        <v>13809</v>
      </c>
      <c r="I2961" t="s">
        <v>13813</v>
      </c>
      <c r="J2961" s="3"/>
    </row>
    <row r="2962" spans="1:10">
      <c r="A2962" t="s">
        <v>13814</v>
      </c>
      <c r="B2962" t="s">
        <v>13815</v>
      </c>
      <c r="C2962" t="s">
        <v>13816</v>
      </c>
      <c r="D2962" t="s">
        <v>13817</v>
      </c>
      <c r="E2962" s="2">
        <f t="shared" si="48"/>
        <v>162</v>
      </c>
      <c r="F2962" t="s">
        <v>13</v>
      </c>
      <c r="G2962" t="s">
        <v>13814</v>
      </c>
      <c r="I2962" t="s">
        <v>13182</v>
      </c>
      <c r="J2962" s="3"/>
    </row>
    <row r="2963" spans="1:10">
      <c r="A2963" t="s">
        <v>13818</v>
      </c>
      <c r="B2963" t="s">
        <v>13819</v>
      </c>
      <c r="C2963" t="s">
        <v>13820</v>
      </c>
      <c r="D2963" t="s">
        <v>13821</v>
      </c>
      <c r="E2963" s="2">
        <f t="shared" si="48"/>
        <v>200</v>
      </c>
      <c r="F2963" t="s">
        <v>13</v>
      </c>
      <c r="G2963" t="s">
        <v>13818</v>
      </c>
      <c r="I2963" t="s">
        <v>13822</v>
      </c>
      <c r="J2963" s="3"/>
    </row>
    <row r="2964" spans="1:10">
      <c r="A2964" t="s">
        <v>13823</v>
      </c>
      <c r="B2964" t="s">
        <v>13824</v>
      </c>
      <c r="C2964" t="s">
        <v>13825</v>
      </c>
      <c r="D2964" t="s">
        <v>13826</v>
      </c>
      <c r="E2964" s="2">
        <f t="shared" si="48"/>
        <v>337</v>
      </c>
      <c r="F2964" t="s">
        <v>13</v>
      </c>
      <c r="G2964" t="s">
        <v>13823</v>
      </c>
      <c r="I2964" t="s">
        <v>2520</v>
      </c>
      <c r="J2964" s="3"/>
    </row>
    <row r="2965" spans="1:10">
      <c r="A2965" t="s">
        <v>13827</v>
      </c>
      <c r="B2965" t="s">
        <v>13828</v>
      </c>
      <c r="C2965" t="s">
        <v>13829</v>
      </c>
      <c r="D2965" t="s">
        <v>13830</v>
      </c>
      <c r="E2965" s="2">
        <f t="shared" si="48"/>
        <v>677</v>
      </c>
      <c r="F2965" t="s">
        <v>20</v>
      </c>
      <c r="G2965" t="s">
        <v>13831</v>
      </c>
      <c r="H2965" t="s">
        <v>449</v>
      </c>
      <c r="I2965" t="s">
        <v>13832</v>
      </c>
      <c r="J2965" s="3"/>
    </row>
    <row r="2966" spans="1:10">
      <c r="A2966" t="s">
        <v>13833</v>
      </c>
      <c r="B2966" t="s">
        <v>13834</v>
      </c>
      <c r="C2966" t="s">
        <v>13835</v>
      </c>
      <c r="D2966" t="s">
        <v>13836</v>
      </c>
      <c r="E2966" s="2">
        <f t="shared" si="48"/>
        <v>278</v>
      </c>
      <c r="F2966" t="s">
        <v>13</v>
      </c>
      <c r="G2966" t="s">
        <v>13837</v>
      </c>
      <c r="I2966" t="s">
        <v>13838</v>
      </c>
      <c r="J2966" s="3"/>
    </row>
    <row r="2967" spans="1:10">
      <c r="A2967" t="s">
        <v>13839</v>
      </c>
      <c r="B2967" t="s">
        <v>13840</v>
      </c>
      <c r="C2967" t="s">
        <v>13841</v>
      </c>
      <c r="D2967" t="s">
        <v>13842</v>
      </c>
      <c r="E2967" s="2">
        <f t="shared" si="48"/>
        <v>111</v>
      </c>
      <c r="F2967" t="s">
        <v>13</v>
      </c>
      <c r="G2967" t="s">
        <v>13839</v>
      </c>
      <c r="I2967" t="s">
        <v>13843</v>
      </c>
      <c r="J2967" s="3"/>
    </row>
    <row r="2968" spans="1:10">
      <c r="A2968" t="s">
        <v>13844</v>
      </c>
      <c r="B2968" t="s">
        <v>13845</v>
      </c>
      <c r="C2968" t="s">
        <v>13846</v>
      </c>
      <c r="D2968" t="s">
        <v>13847</v>
      </c>
      <c r="E2968" s="2">
        <f t="shared" si="48"/>
        <v>150</v>
      </c>
      <c r="F2968" t="s">
        <v>13</v>
      </c>
      <c r="G2968" t="s">
        <v>13844</v>
      </c>
      <c r="I2968" t="s">
        <v>13848</v>
      </c>
      <c r="J2968" s="3"/>
    </row>
    <row r="2969" spans="1:10">
      <c r="A2969" t="s">
        <v>13849</v>
      </c>
      <c r="B2969" t="s">
        <v>13850</v>
      </c>
      <c r="C2969" t="s">
        <v>13851</v>
      </c>
      <c r="D2969" t="s">
        <v>13852</v>
      </c>
      <c r="E2969" s="2">
        <f t="shared" si="48"/>
        <v>227</v>
      </c>
      <c r="F2969" t="s">
        <v>20</v>
      </c>
      <c r="G2969" t="s">
        <v>13849</v>
      </c>
      <c r="I2969" t="s">
        <v>1175</v>
      </c>
      <c r="J2969" s="3"/>
    </row>
    <row r="2970" spans="1:10">
      <c r="A2970" t="s">
        <v>13853</v>
      </c>
      <c r="B2970" t="s">
        <v>13854</v>
      </c>
      <c r="C2970" t="s">
        <v>13855</v>
      </c>
      <c r="D2970" t="s">
        <v>13856</v>
      </c>
      <c r="E2970" s="2">
        <f t="shared" si="48"/>
        <v>602</v>
      </c>
      <c r="F2970" t="s">
        <v>20</v>
      </c>
      <c r="G2970" t="s">
        <v>13853</v>
      </c>
      <c r="I2970" t="s">
        <v>13857</v>
      </c>
      <c r="J2970" s="3"/>
    </row>
    <row r="2971" spans="1:10">
      <c r="A2971" t="s">
        <v>13858</v>
      </c>
      <c r="B2971" t="s">
        <v>13859</v>
      </c>
      <c r="C2971" t="s">
        <v>13860</v>
      </c>
      <c r="D2971" t="s">
        <v>13861</v>
      </c>
      <c r="E2971" s="2">
        <f t="shared" si="48"/>
        <v>942</v>
      </c>
      <c r="F2971" t="s">
        <v>13</v>
      </c>
      <c r="G2971" t="s">
        <v>448</v>
      </c>
      <c r="H2971" t="s">
        <v>449</v>
      </c>
      <c r="I2971" t="s">
        <v>450</v>
      </c>
      <c r="J2971" s="3"/>
    </row>
    <row r="2972" spans="1:10">
      <c r="A2972" t="s">
        <v>13862</v>
      </c>
      <c r="B2972" t="s">
        <v>13863</v>
      </c>
      <c r="C2972" t="s">
        <v>13864</v>
      </c>
      <c r="D2972" t="s">
        <v>13865</v>
      </c>
      <c r="E2972" s="2">
        <f t="shared" si="48"/>
        <v>161</v>
      </c>
      <c r="F2972" t="s">
        <v>13</v>
      </c>
      <c r="G2972" t="s">
        <v>13866</v>
      </c>
      <c r="I2972" t="s">
        <v>13867</v>
      </c>
      <c r="J2972" s="3"/>
    </row>
    <row r="2973" spans="1:10">
      <c r="A2973" t="s">
        <v>13868</v>
      </c>
      <c r="B2973" t="s">
        <v>13869</v>
      </c>
      <c r="C2973" t="s">
        <v>13870</v>
      </c>
      <c r="D2973" t="s">
        <v>13871</v>
      </c>
      <c r="E2973" s="2">
        <f t="shared" si="48"/>
        <v>553</v>
      </c>
      <c r="F2973" t="s">
        <v>13</v>
      </c>
      <c r="G2973" t="s">
        <v>13868</v>
      </c>
      <c r="I2973" t="s">
        <v>13872</v>
      </c>
      <c r="J2973" s="3"/>
    </row>
    <row r="2974" spans="1:10">
      <c r="A2974" t="s">
        <v>13873</v>
      </c>
      <c r="B2974" t="s">
        <v>13874</v>
      </c>
      <c r="C2974" t="s">
        <v>13875</v>
      </c>
      <c r="D2974" t="s">
        <v>13876</v>
      </c>
      <c r="E2974" s="2">
        <f t="shared" si="48"/>
        <v>206</v>
      </c>
      <c r="F2974" t="s">
        <v>20</v>
      </c>
      <c r="G2974" t="s">
        <v>13873</v>
      </c>
      <c r="I2974" t="s">
        <v>6346</v>
      </c>
      <c r="J2974" s="3"/>
    </row>
    <row r="2975" spans="1:10">
      <c r="A2975" t="s">
        <v>13877</v>
      </c>
      <c r="B2975" t="s">
        <v>13878</v>
      </c>
      <c r="C2975" t="s">
        <v>13879</v>
      </c>
      <c r="D2975" t="s">
        <v>13880</v>
      </c>
      <c r="E2975" s="2">
        <f t="shared" si="48"/>
        <v>92</v>
      </c>
      <c r="F2975" t="s">
        <v>20</v>
      </c>
      <c r="G2975" t="s">
        <v>13877</v>
      </c>
      <c r="I2975" t="s">
        <v>6351</v>
      </c>
      <c r="J2975" s="3"/>
    </row>
    <row r="2976" spans="1:10">
      <c r="A2976" t="s">
        <v>13881</v>
      </c>
      <c r="B2976" t="s">
        <v>13882</v>
      </c>
      <c r="C2976" t="s">
        <v>13883</v>
      </c>
      <c r="D2976" t="s">
        <v>13884</v>
      </c>
      <c r="E2976" s="2">
        <f t="shared" si="48"/>
        <v>283</v>
      </c>
      <c r="F2976" t="s">
        <v>13</v>
      </c>
      <c r="G2976" t="s">
        <v>13881</v>
      </c>
      <c r="I2976" t="s">
        <v>4267</v>
      </c>
      <c r="J2976" s="3"/>
    </row>
    <row r="2977" spans="1:10">
      <c r="A2977" t="s">
        <v>13885</v>
      </c>
      <c r="B2977" t="s">
        <v>13886</v>
      </c>
      <c r="C2977" t="s">
        <v>13887</v>
      </c>
      <c r="D2977" t="s">
        <v>13888</v>
      </c>
      <c r="E2977" s="2">
        <f t="shared" si="48"/>
        <v>434</v>
      </c>
      <c r="F2977" t="s">
        <v>20</v>
      </c>
      <c r="G2977" t="s">
        <v>13885</v>
      </c>
      <c r="I2977" t="s">
        <v>13889</v>
      </c>
      <c r="J2977" s="3"/>
    </row>
    <row r="2978" spans="1:10">
      <c r="A2978" t="s">
        <v>13890</v>
      </c>
      <c r="B2978" t="s">
        <v>13891</v>
      </c>
      <c r="C2978" t="s">
        <v>13892</v>
      </c>
      <c r="D2978" t="s">
        <v>13893</v>
      </c>
      <c r="E2978" s="2">
        <f t="shared" si="48"/>
        <v>496</v>
      </c>
      <c r="F2978" t="s">
        <v>20</v>
      </c>
      <c r="G2978" t="s">
        <v>13890</v>
      </c>
      <c r="I2978" t="s">
        <v>13894</v>
      </c>
      <c r="J2978" s="3"/>
    </row>
    <row r="2979" spans="1:10">
      <c r="A2979" t="s">
        <v>13895</v>
      </c>
      <c r="B2979" t="s">
        <v>13896</v>
      </c>
      <c r="C2979" t="s">
        <v>13897</v>
      </c>
      <c r="D2979" t="s">
        <v>13898</v>
      </c>
      <c r="E2979" s="2">
        <f t="shared" si="48"/>
        <v>357</v>
      </c>
      <c r="F2979" t="s">
        <v>20</v>
      </c>
      <c r="G2979" t="s">
        <v>13895</v>
      </c>
      <c r="I2979" t="s">
        <v>13899</v>
      </c>
      <c r="J2979" s="3"/>
    </row>
    <row r="2980" spans="1:10">
      <c r="A2980" t="s">
        <v>13900</v>
      </c>
      <c r="B2980" t="s">
        <v>13901</v>
      </c>
      <c r="C2980" t="s">
        <v>13902</v>
      </c>
      <c r="D2980" t="s">
        <v>13903</v>
      </c>
      <c r="E2980" s="2">
        <f t="shared" si="48"/>
        <v>340</v>
      </c>
      <c r="F2980" t="s">
        <v>13</v>
      </c>
      <c r="G2980" t="s">
        <v>13900</v>
      </c>
      <c r="I2980" t="s">
        <v>4581</v>
      </c>
      <c r="J2980" s="3"/>
    </row>
    <row r="2981" spans="1:10">
      <c r="A2981" t="s">
        <v>13904</v>
      </c>
      <c r="B2981" t="s">
        <v>13905</v>
      </c>
      <c r="C2981" t="s">
        <v>13906</v>
      </c>
      <c r="D2981" t="s">
        <v>13907</v>
      </c>
      <c r="E2981" s="2">
        <f t="shared" si="48"/>
        <v>224</v>
      </c>
      <c r="F2981" t="s">
        <v>13</v>
      </c>
      <c r="G2981" t="s">
        <v>13904</v>
      </c>
      <c r="H2981" t="s">
        <v>13908</v>
      </c>
      <c r="I2981" t="s">
        <v>13909</v>
      </c>
      <c r="J2981" s="3"/>
    </row>
    <row r="2982" spans="1:10">
      <c r="A2982" t="s">
        <v>13910</v>
      </c>
      <c r="B2982" t="s">
        <v>13911</v>
      </c>
      <c r="C2982" t="s">
        <v>13912</v>
      </c>
      <c r="D2982" t="s">
        <v>13913</v>
      </c>
      <c r="E2982" s="2">
        <f t="shared" si="48"/>
        <v>272</v>
      </c>
      <c r="F2982" t="s">
        <v>13</v>
      </c>
      <c r="G2982" t="s">
        <v>13910</v>
      </c>
      <c r="I2982" t="s">
        <v>6232</v>
      </c>
      <c r="J2982" s="3"/>
    </row>
    <row r="2983" spans="1:10">
      <c r="A2983" t="s">
        <v>13914</v>
      </c>
      <c r="B2983" t="s">
        <v>13915</v>
      </c>
      <c r="C2983" t="s">
        <v>13916</v>
      </c>
      <c r="D2983" t="s">
        <v>13917</v>
      </c>
      <c r="E2983" s="2">
        <f t="shared" si="48"/>
        <v>277</v>
      </c>
      <c r="F2983" t="s">
        <v>13</v>
      </c>
      <c r="G2983" t="s">
        <v>13914</v>
      </c>
      <c r="I2983" t="s">
        <v>663</v>
      </c>
      <c r="J2983" s="3"/>
    </row>
    <row r="2984" spans="1:10">
      <c r="A2984" t="s">
        <v>13918</v>
      </c>
      <c r="B2984" t="s">
        <v>13919</v>
      </c>
      <c r="C2984" t="s">
        <v>13920</v>
      </c>
      <c r="D2984" t="s">
        <v>13921</v>
      </c>
      <c r="E2984" s="2">
        <f t="shared" ref="E2984:E3047" si="49">((D2984-C2984)+1)/3-1</f>
        <v>1162</v>
      </c>
      <c r="F2984" t="s">
        <v>13</v>
      </c>
      <c r="G2984" t="s">
        <v>13922</v>
      </c>
      <c r="H2984" t="s">
        <v>13923</v>
      </c>
      <c r="I2984" t="s">
        <v>13924</v>
      </c>
      <c r="J2984" s="3"/>
    </row>
    <row r="2985" spans="1:10">
      <c r="A2985" t="s">
        <v>13925</v>
      </c>
      <c r="B2985" t="s">
        <v>13926</v>
      </c>
      <c r="C2985" t="s">
        <v>13927</v>
      </c>
      <c r="D2985" t="s">
        <v>13928</v>
      </c>
      <c r="E2985" s="2">
        <f t="shared" si="49"/>
        <v>126</v>
      </c>
      <c r="F2985" t="s">
        <v>13</v>
      </c>
      <c r="G2985" t="s">
        <v>13925</v>
      </c>
      <c r="I2985" t="s">
        <v>13929</v>
      </c>
      <c r="J2985" s="3"/>
    </row>
    <row r="2986" spans="1:10">
      <c r="A2986" t="s">
        <v>13930</v>
      </c>
      <c r="B2986" t="s">
        <v>13931</v>
      </c>
      <c r="C2986" t="s">
        <v>13932</v>
      </c>
      <c r="D2986" t="s">
        <v>13933</v>
      </c>
      <c r="E2986" s="2">
        <f t="shared" si="49"/>
        <v>212</v>
      </c>
      <c r="F2986" t="s">
        <v>13</v>
      </c>
      <c r="G2986" t="s">
        <v>13930</v>
      </c>
      <c r="H2986" t="s">
        <v>13934</v>
      </c>
      <c r="I2986" t="s">
        <v>13935</v>
      </c>
      <c r="J2986" s="3"/>
    </row>
    <row r="2987" spans="1:10">
      <c r="A2987" t="s">
        <v>13936</v>
      </c>
      <c r="B2987" t="s">
        <v>13937</v>
      </c>
      <c r="C2987" t="s">
        <v>13938</v>
      </c>
      <c r="D2987" t="s">
        <v>13939</v>
      </c>
      <c r="E2987" s="2">
        <f t="shared" si="49"/>
        <v>324</v>
      </c>
      <c r="F2987" t="s">
        <v>13</v>
      </c>
      <c r="G2987" t="s">
        <v>13936</v>
      </c>
      <c r="I2987" t="s">
        <v>13940</v>
      </c>
      <c r="J2987" s="3"/>
    </row>
    <row r="2988" spans="1:10">
      <c r="A2988" t="s">
        <v>13941</v>
      </c>
      <c r="B2988" t="s">
        <v>13942</v>
      </c>
      <c r="C2988" t="s">
        <v>13943</v>
      </c>
      <c r="D2988" t="s">
        <v>13944</v>
      </c>
      <c r="E2988" s="2">
        <f t="shared" si="49"/>
        <v>107</v>
      </c>
      <c r="F2988" t="s">
        <v>13</v>
      </c>
      <c r="G2988" t="s">
        <v>13941</v>
      </c>
      <c r="I2988" t="s">
        <v>65</v>
      </c>
      <c r="J2988" s="3"/>
    </row>
    <row r="2989" spans="1:10">
      <c r="A2989" t="s">
        <v>13945</v>
      </c>
      <c r="B2989" t="s">
        <v>13946</v>
      </c>
      <c r="C2989" t="s">
        <v>13947</v>
      </c>
      <c r="D2989" t="s">
        <v>13948</v>
      </c>
      <c r="E2989" s="2">
        <f t="shared" si="49"/>
        <v>251</v>
      </c>
      <c r="F2989" t="s">
        <v>20</v>
      </c>
      <c r="G2989" t="s">
        <v>13945</v>
      </c>
      <c r="I2989" t="s">
        <v>5298</v>
      </c>
      <c r="J2989" s="3"/>
    </row>
    <row r="2990" spans="1:10">
      <c r="A2990" t="s">
        <v>13949</v>
      </c>
      <c r="B2990" t="s">
        <v>13950</v>
      </c>
      <c r="C2990" t="s">
        <v>13951</v>
      </c>
      <c r="D2990" t="s">
        <v>13952</v>
      </c>
      <c r="E2990" s="2">
        <f t="shared" si="49"/>
        <v>774</v>
      </c>
      <c r="F2990" t="s">
        <v>13</v>
      </c>
      <c r="G2990" t="s">
        <v>13949</v>
      </c>
      <c r="I2990" t="s">
        <v>1792</v>
      </c>
      <c r="J2990" s="3"/>
    </row>
    <row r="2991" spans="1:10">
      <c r="A2991" t="s">
        <v>13953</v>
      </c>
      <c r="B2991" t="s">
        <v>13954</v>
      </c>
      <c r="C2991" t="s">
        <v>13955</v>
      </c>
      <c r="D2991" t="s">
        <v>13956</v>
      </c>
      <c r="E2991" s="2">
        <f t="shared" si="49"/>
        <v>82</v>
      </c>
      <c r="F2991" t="s">
        <v>13</v>
      </c>
      <c r="G2991" t="s">
        <v>13953</v>
      </c>
      <c r="I2991" t="s">
        <v>65</v>
      </c>
      <c r="J2991" s="3"/>
    </row>
    <row r="2992" spans="1:10">
      <c r="A2992" t="s">
        <v>13957</v>
      </c>
      <c r="B2992" t="s">
        <v>13958</v>
      </c>
      <c r="C2992" t="s">
        <v>13959</v>
      </c>
      <c r="D2992" t="s">
        <v>13960</v>
      </c>
      <c r="E2992" s="2">
        <f t="shared" si="49"/>
        <v>194</v>
      </c>
      <c r="F2992" t="s">
        <v>13</v>
      </c>
      <c r="G2992" t="s">
        <v>13957</v>
      </c>
      <c r="I2992" t="s">
        <v>65</v>
      </c>
      <c r="J2992" s="3"/>
    </row>
    <row r="2993" spans="1:10">
      <c r="A2993" t="s">
        <v>13961</v>
      </c>
      <c r="C2993" t="s">
        <v>13962</v>
      </c>
      <c r="D2993" t="s">
        <v>13963</v>
      </c>
      <c r="E2993" s="2">
        <f t="shared" si="49"/>
        <v>72</v>
      </c>
      <c r="F2993" t="s">
        <v>13</v>
      </c>
      <c r="G2993" t="s">
        <v>13961</v>
      </c>
      <c r="I2993" t="s">
        <v>65</v>
      </c>
      <c r="J2993" s="3"/>
    </row>
    <row r="2994" spans="1:10">
      <c r="A2994" t="s">
        <v>13964</v>
      </c>
      <c r="B2994" t="s">
        <v>13965</v>
      </c>
      <c r="C2994" t="s">
        <v>13966</v>
      </c>
      <c r="D2994" t="s">
        <v>13967</v>
      </c>
      <c r="E2994" s="2">
        <f t="shared" si="49"/>
        <v>267</v>
      </c>
      <c r="F2994" t="s">
        <v>20</v>
      </c>
      <c r="G2994" t="s">
        <v>13964</v>
      </c>
      <c r="I2994" t="s">
        <v>10185</v>
      </c>
      <c r="J2994" s="3"/>
    </row>
    <row r="2995" spans="1:10">
      <c r="A2995" t="s">
        <v>13968</v>
      </c>
      <c r="B2995" t="s">
        <v>13969</v>
      </c>
      <c r="C2995" t="s">
        <v>13970</v>
      </c>
      <c r="D2995" t="s">
        <v>13971</v>
      </c>
      <c r="E2995" s="2">
        <f t="shared" si="49"/>
        <v>320</v>
      </c>
      <c r="F2995" t="s">
        <v>20</v>
      </c>
      <c r="G2995" t="s">
        <v>13968</v>
      </c>
      <c r="I2995" t="s">
        <v>375</v>
      </c>
      <c r="J2995" s="3"/>
    </row>
    <row r="2996" spans="1:10">
      <c r="A2996" t="s">
        <v>13972</v>
      </c>
      <c r="B2996" t="s">
        <v>13973</v>
      </c>
      <c r="C2996" t="s">
        <v>13974</v>
      </c>
      <c r="D2996" t="s">
        <v>13975</v>
      </c>
      <c r="E2996" s="2">
        <f t="shared" si="49"/>
        <v>399</v>
      </c>
      <c r="F2996" t="s">
        <v>13</v>
      </c>
      <c r="G2996" t="s">
        <v>13972</v>
      </c>
      <c r="I2996" t="s">
        <v>579</v>
      </c>
      <c r="J2996" s="3"/>
    </row>
    <row r="2997" spans="1:10">
      <c r="A2997" t="s">
        <v>13976</v>
      </c>
      <c r="B2997" t="s">
        <v>13977</v>
      </c>
      <c r="C2997" t="s">
        <v>13978</v>
      </c>
      <c r="D2997" t="s">
        <v>13979</v>
      </c>
      <c r="E2997" s="2">
        <f t="shared" si="49"/>
        <v>468</v>
      </c>
      <c r="F2997" t="s">
        <v>20</v>
      </c>
      <c r="G2997" t="s">
        <v>13980</v>
      </c>
      <c r="H2997" t="s">
        <v>13981</v>
      </c>
      <c r="I2997" t="s">
        <v>13982</v>
      </c>
      <c r="J2997" s="3"/>
    </row>
    <row r="2998" spans="1:10">
      <c r="A2998" t="s">
        <v>13983</v>
      </c>
      <c r="B2998" t="s">
        <v>13984</v>
      </c>
      <c r="C2998" t="s">
        <v>13985</v>
      </c>
      <c r="D2998" t="s">
        <v>13986</v>
      </c>
      <c r="E2998" s="2">
        <f t="shared" si="49"/>
        <v>479</v>
      </c>
      <c r="F2998" t="s">
        <v>13</v>
      </c>
      <c r="G2998" t="s">
        <v>13983</v>
      </c>
      <c r="I2998" t="s">
        <v>13987</v>
      </c>
      <c r="J2998" s="3"/>
    </row>
    <row r="2999" spans="1:10">
      <c r="A2999" t="s">
        <v>13988</v>
      </c>
      <c r="C2999" t="s">
        <v>13989</v>
      </c>
      <c r="D2999" t="s">
        <v>13990</v>
      </c>
      <c r="E2999" s="2">
        <f t="shared" si="49"/>
        <v>137</v>
      </c>
      <c r="F2999" t="s">
        <v>13</v>
      </c>
      <c r="G2999" t="s">
        <v>13988</v>
      </c>
      <c r="I2999" t="s">
        <v>65</v>
      </c>
      <c r="J2999" s="3"/>
    </row>
    <row r="3000" spans="1:10">
      <c r="A3000" t="s">
        <v>13991</v>
      </c>
      <c r="B3000" t="s">
        <v>13992</v>
      </c>
      <c r="C3000" t="s">
        <v>13993</v>
      </c>
      <c r="D3000" t="s">
        <v>13994</v>
      </c>
      <c r="E3000" s="2">
        <f t="shared" si="49"/>
        <v>242</v>
      </c>
      <c r="F3000" t="s">
        <v>20</v>
      </c>
      <c r="G3000" t="s">
        <v>13991</v>
      </c>
      <c r="I3000" t="s">
        <v>13995</v>
      </c>
      <c r="J3000" s="3"/>
    </row>
    <row r="3001" spans="1:10">
      <c r="A3001" t="s">
        <v>13996</v>
      </c>
      <c r="B3001" t="s">
        <v>13997</v>
      </c>
      <c r="C3001" t="s">
        <v>13998</v>
      </c>
      <c r="D3001" t="s">
        <v>13999</v>
      </c>
      <c r="E3001" s="2">
        <f t="shared" si="49"/>
        <v>383</v>
      </c>
      <c r="F3001" t="s">
        <v>13</v>
      </c>
      <c r="G3001" t="s">
        <v>13996</v>
      </c>
      <c r="I3001" t="s">
        <v>9426</v>
      </c>
      <c r="J3001" s="3"/>
    </row>
    <row r="3002" spans="1:10">
      <c r="A3002" t="s">
        <v>14000</v>
      </c>
      <c r="B3002" t="s">
        <v>14001</v>
      </c>
      <c r="C3002" t="s">
        <v>14002</v>
      </c>
      <c r="D3002" t="s">
        <v>14003</v>
      </c>
      <c r="E3002" s="2">
        <f t="shared" si="49"/>
        <v>345</v>
      </c>
      <c r="F3002" t="s">
        <v>13</v>
      </c>
      <c r="G3002" t="s">
        <v>14000</v>
      </c>
      <c r="I3002" t="s">
        <v>9421</v>
      </c>
      <c r="J3002" s="3"/>
    </row>
    <row r="3003" spans="1:10">
      <c r="A3003" t="s">
        <v>14004</v>
      </c>
      <c r="B3003" t="s">
        <v>14005</v>
      </c>
      <c r="C3003" t="s">
        <v>14006</v>
      </c>
      <c r="D3003" t="s">
        <v>14007</v>
      </c>
      <c r="E3003" s="2">
        <f t="shared" si="49"/>
        <v>339</v>
      </c>
      <c r="F3003" t="s">
        <v>13</v>
      </c>
      <c r="G3003" t="s">
        <v>14004</v>
      </c>
      <c r="I3003" t="s">
        <v>949</v>
      </c>
      <c r="J3003" s="3"/>
    </row>
    <row r="3004" spans="1:10">
      <c r="A3004" t="s">
        <v>14008</v>
      </c>
      <c r="B3004" t="s">
        <v>14009</v>
      </c>
      <c r="C3004" t="s">
        <v>14010</v>
      </c>
      <c r="D3004" t="s">
        <v>14011</v>
      </c>
      <c r="E3004" s="2">
        <f t="shared" si="49"/>
        <v>598</v>
      </c>
      <c r="F3004" t="s">
        <v>20</v>
      </c>
      <c r="G3004" t="s">
        <v>14012</v>
      </c>
      <c r="H3004" t="s">
        <v>14013</v>
      </c>
      <c r="I3004" t="s">
        <v>14014</v>
      </c>
      <c r="J3004" s="3"/>
    </row>
    <row r="3005" spans="1:10">
      <c r="A3005" t="s">
        <v>14015</v>
      </c>
      <c r="B3005" t="s">
        <v>14016</v>
      </c>
      <c r="C3005" t="s">
        <v>14017</v>
      </c>
      <c r="D3005" t="s">
        <v>14018</v>
      </c>
      <c r="E3005" s="2">
        <f t="shared" si="49"/>
        <v>603</v>
      </c>
      <c r="F3005" t="s">
        <v>20</v>
      </c>
      <c r="G3005" t="s">
        <v>14019</v>
      </c>
      <c r="H3005" t="s">
        <v>14020</v>
      </c>
      <c r="I3005" t="s">
        <v>14021</v>
      </c>
      <c r="J3005" s="3"/>
    </row>
    <row r="3006" spans="1:10">
      <c r="A3006" t="s">
        <v>14022</v>
      </c>
      <c r="B3006" t="s">
        <v>14023</v>
      </c>
      <c r="C3006" t="s">
        <v>14024</v>
      </c>
      <c r="D3006" t="s">
        <v>14025</v>
      </c>
      <c r="E3006" s="2">
        <f t="shared" si="49"/>
        <v>393</v>
      </c>
      <c r="F3006" t="s">
        <v>20</v>
      </c>
      <c r="G3006" t="s">
        <v>14022</v>
      </c>
      <c r="I3006" t="s">
        <v>14026</v>
      </c>
      <c r="J3006" s="3"/>
    </row>
    <row r="3007" spans="1:10">
      <c r="A3007" t="s">
        <v>14027</v>
      </c>
      <c r="B3007" t="s">
        <v>14028</v>
      </c>
      <c r="C3007" t="s">
        <v>14029</v>
      </c>
      <c r="D3007" t="s">
        <v>14030</v>
      </c>
      <c r="E3007" s="2">
        <f t="shared" si="49"/>
        <v>468</v>
      </c>
      <c r="F3007" t="s">
        <v>20</v>
      </c>
      <c r="G3007" t="s">
        <v>14031</v>
      </c>
      <c r="H3007" t="s">
        <v>14032</v>
      </c>
      <c r="I3007" t="s">
        <v>14033</v>
      </c>
      <c r="J3007" s="3"/>
    </row>
    <row r="3008" spans="1:10">
      <c r="A3008" t="s">
        <v>14034</v>
      </c>
      <c r="B3008" t="s">
        <v>14035</v>
      </c>
      <c r="C3008" t="s">
        <v>14036</v>
      </c>
      <c r="D3008" t="s">
        <v>14037</v>
      </c>
      <c r="E3008" s="2">
        <f t="shared" si="49"/>
        <v>186</v>
      </c>
      <c r="F3008" t="s">
        <v>20</v>
      </c>
      <c r="G3008" t="s">
        <v>14034</v>
      </c>
      <c r="I3008" t="s">
        <v>14038</v>
      </c>
      <c r="J3008" s="3"/>
    </row>
    <row r="3009" spans="1:10">
      <c r="A3009" t="s">
        <v>14039</v>
      </c>
      <c r="B3009" t="s">
        <v>14040</v>
      </c>
      <c r="C3009" t="s">
        <v>14041</v>
      </c>
      <c r="D3009" t="s">
        <v>14042</v>
      </c>
      <c r="E3009" s="2">
        <f t="shared" si="49"/>
        <v>178</v>
      </c>
      <c r="F3009" t="s">
        <v>20</v>
      </c>
      <c r="G3009" t="s">
        <v>14039</v>
      </c>
      <c r="I3009" t="s">
        <v>14043</v>
      </c>
      <c r="J3009" s="3"/>
    </row>
    <row r="3010" spans="1:10">
      <c r="A3010" t="s">
        <v>14044</v>
      </c>
      <c r="C3010" t="s">
        <v>14045</v>
      </c>
      <c r="D3010" t="s">
        <v>14046</v>
      </c>
      <c r="E3010" s="2">
        <f t="shared" si="49"/>
        <v>57</v>
      </c>
      <c r="F3010" t="s">
        <v>13</v>
      </c>
      <c r="G3010" t="s">
        <v>14044</v>
      </c>
      <c r="I3010" t="s">
        <v>65</v>
      </c>
      <c r="J3010" s="3"/>
    </row>
    <row r="3011" spans="1:10">
      <c r="A3011" t="s">
        <v>14047</v>
      </c>
      <c r="B3011" t="s">
        <v>14048</v>
      </c>
      <c r="C3011" t="s">
        <v>14049</v>
      </c>
      <c r="D3011" t="s">
        <v>14050</v>
      </c>
      <c r="E3011" s="2">
        <f t="shared" si="49"/>
        <v>367</v>
      </c>
      <c r="F3011" t="s">
        <v>20</v>
      </c>
      <c r="G3011" t="s">
        <v>14047</v>
      </c>
      <c r="I3011" t="s">
        <v>6757</v>
      </c>
      <c r="J3011" s="3"/>
    </row>
    <row r="3012" spans="1:10">
      <c r="A3012" t="s">
        <v>14051</v>
      </c>
      <c r="B3012" t="s">
        <v>14052</v>
      </c>
      <c r="C3012" t="s">
        <v>14053</v>
      </c>
      <c r="D3012" t="s">
        <v>14054</v>
      </c>
      <c r="E3012" s="2">
        <f t="shared" si="49"/>
        <v>266</v>
      </c>
      <c r="F3012" t="s">
        <v>20</v>
      </c>
      <c r="G3012" t="s">
        <v>14051</v>
      </c>
      <c r="H3012" t="s">
        <v>3898</v>
      </c>
      <c r="I3012" t="s">
        <v>2449</v>
      </c>
      <c r="J3012" s="3"/>
    </row>
    <row r="3013" spans="1:10">
      <c r="A3013" t="s">
        <v>14055</v>
      </c>
      <c r="B3013" t="s">
        <v>14056</v>
      </c>
      <c r="C3013" t="s">
        <v>14057</v>
      </c>
      <c r="D3013" t="s">
        <v>14058</v>
      </c>
      <c r="E3013" s="2">
        <f t="shared" si="49"/>
        <v>302</v>
      </c>
      <c r="F3013" t="s">
        <v>13</v>
      </c>
      <c r="G3013" t="s">
        <v>14055</v>
      </c>
      <c r="I3013" t="s">
        <v>1068</v>
      </c>
      <c r="J3013" s="3"/>
    </row>
    <row r="3014" spans="1:10">
      <c r="A3014" t="s">
        <v>14059</v>
      </c>
      <c r="B3014" t="s">
        <v>14060</v>
      </c>
      <c r="C3014" t="s">
        <v>14061</v>
      </c>
      <c r="D3014" t="s">
        <v>14062</v>
      </c>
      <c r="E3014" s="2">
        <f t="shared" si="49"/>
        <v>295</v>
      </c>
      <c r="F3014" t="s">
        <v>13</v>
      </c>
      <c r="G3014" t="s">
        <v>14059</v>
      </c>
      <c r="I3014" t="s">
        <v>663</v>
      </c>
      <c r="J3014" s="3"/>
    </row>
    <row r="3015" spans="1:10">
      <c r="A3015" t="s">
        <v>14063</v>
      </c>
      <c r="B3015" t="s">
        <v>14064</v>
      </c>
      <c r="C3015" t="s">
        <v>14065</v>
      </c>
      <c r="D3015" t="s">
        <v>14066</v>
      </c>
      <c r="E3015" s="2">
        <f t="shared" si="49"/>
        <v>586</v>
      </c>
      <c r="F3015" t="s">
        <v>13</v>
      </c>
      <c r="G3015" t="s">
        <v>14063</v>
      </c>
      <c r="H3015" t="s">
        <v>8131</v>
      </c>
      <c r="I3015" t="s">
        <v>8132</v>
      </c>
      <c r="J3015" s="3"/>
    </row>
    <row r="3016" spans="1:10">
      <c r="A3016" t="s">
        <v>14067</v>
      </c>
      <c r="B3016" t="s">
        <v>14068</v>
      </c>
      <c r="C3016" t="s">
        <v>14069</v>
      </c>
      <c r="D3016" t="s">
        <v>14070</v>
      </c>
      <c r="E3016" s="2">
        <f t="shared" si="49"/>
        <v>385</v>
      </c>
      <c r="F3016" t="s">
        <v>20</v>
      </c>
      <c r="G3016" t="s">
        <v>14067</v>
      </c>
      <c r="I3016" t="s">
        <v>9426</v>
      </c>
      <c r="J3016" s="3"/>
    </row>
    <row r="3017" spans="1:10">
      <c r="A3017" t="s">
        <v>14071</v>
      </c>
      <c r="B3017" t="s">
        <v>14072</v>
      </c>
      <c r="C3017" t="s">
        <v>14073</v>
      </c>
      <c r="D3017" t="s">
        <v>14074</v>
      </c>
      <c r="E3017" s="2">
        <f t="shared" si="49"/>
        <v>725</v>
      </c>
      <c r="F3017" t="s">
        <v>20</v>
      </c>
      <c r="G3017" t="s">
        <v>14071</v>
      </c>
      <c r="I3017" t="s">
        <v>134</v>
      </c>
      <c r="J3017" s="3"/>
    </row>
    <row r="3018" spans="1:10">
      <c r="A3018" t="s">
        <v>14075</v>
      </c>
      <c r="B3018" t="s">
        <v>14076</v>
      </c>
      <c r="C3018" t="s">
        <v>14077</v>
      </c>
      <c r="D3018" t="s">
        <v>14078</v>
      </c>
      <c r="E3018" s="2">
        <f t="shared" si="49"/>
        <v>126</v>
      </c>
      <c r="F3018" t="s">
        <v>13</v>
      </c>
      <c r="G3018" t="s">
        <v>14075</v>
      </c>
      <c r="I3018" t="s">
        <v>65</v>
      </c>
      <c r="J3018" s="3"/>
    </row>
    <row r="3019" spans="1:10">
      <c r="A3019" t="s">
        <v>14079</v>
      </c>
      <c r="B3019" t="s">
        <v>14080</v>
      </c>
      <c r="C3019" t="s">
        <v>14081</v>
      </c>
      <c r="D3019" t="s">
        <v>14082</v>
      </c>
      <c r="E3019" s="2">
        <f t="shared" si="49"/>
        <v>767</v>
      </c>
      <c r="F3019" t="s">
        <v>13</v>
      </c>
      <c r="G3019" t="s">
        <v>14079</v>
      </c>
      <c r="I3019" t="s">
        <v>134</v>
      </c>
      <c r="J3019" s="3"/>
    </row>
    <row r="3020" spans="1:10">
      <c r="A3020" t="s">
        <v>14083</v>
      </c>
      <c r="B3020" t="s">
        <v>14084</v>
      </c>
      <c r="C3020" t="s">
        <v>14085</v>
      </c>
      <c r="D3020" t="s">
        <v>14086</v>
      </c>
      <c r="E3020" s="2">
        <f t="shared" si="49"/>
        <v>317</v>
      </c>
      <c r="F3020" t="s">
        <v>13</v>
      </c>
      <c r="G3020" t="s">
        <v>8431</v>
      </c>
      <c r="H3020" t="s">
        <v>8432</v>
      </c>
      <c r="I3020" t="s">
        <v>8433</v>
      </c>
      <c r="J3020" s="3"/>
    </row>
    <row r="3021" spans="1:10">
      <c r="A3021" t="s">
        <v>14087</v>
      </c>
      <c r="B3021" t="s">
        <v>14088</v>
      </c>
      <c r="C3021" t="s">
        <v>14089</v>
      </c>
      <c r="D3021" t="s">
        <v>14090</v>
      </c>
      <c r="E3021" s="2">
        <f t="shared" si="49"/>
        <v>349</v>
      </c>
      <c r="F3021" t="s">
        <v>20</v>
      </c>
      <c r="G3021" t="s">
        <v>14087</v>
      </c>
      <c r="H3021" t="s">
        <v>26</v>
      </c>
      <c r="I3021" t="s">
        <v>14091</v>
      </c>
      <c r="J3021" s="3"/>
    </row>
    <row r="3022" spans="1:10">
      <c r="A3022" t="s">
        <v>14092</v>
      </c>
      <c r="B3022" t="s">
        <v>14093</v>
      </c>
      <c r="C3022" t="s">
        <v>14094</v>
      </c>
      <c r="D3022" t="s">
        <v>14095</v>
      </c>
      <c r="E3022" s="2">
        <f t="shared" si="49"/>
        <v>839</v>
      </c>
      <c r="F3022" t="s">
        <v>20</v>
      </c>
      <c r="G3022" t="s">
        <v>14092</v>
      </c>
      <c r="I3022" t="s">
        <v>14096</v>
      </c>
      <c r="J3022" s="3"/>
    </row>
    <row r="3023" spans="1:10">
      <c r="A3023" t="s">
        <v>14097</v>
      </c>
      <c r="B3023" t="s">
        <v>14098</v>
      </c>
      <c r="C3023" t="s">
        <v>14099</v>
      </c>
      <c r="D3023" t="s">
        <v>14100</v>
      </c>
      <c r="E3023" s="2">
        <f t="shared" si="49"/>
        <v>69</v>
      </c>
      <c r="F3023" t="s">
        <v>20</v>
      </c>
      <c r="G3023" t="s">
        <v>14097</v>
      </c>
      <c r="I3023" t="s">
        <v>65</v>
      </c>
      <c r="J3023" s="3"/>
    </row>
    <row r="3024" spans="1:10">
      <c r="A3024" t="s">
        <v>14101</v>
      </c>
      <c r="B3024" t="s">
        <v>14102</v>
      </c>
      <c r="C3024" t="s">
        <v>14103</v>
      </c>
      <c r="D3024" t="s">
        <v>14104</v>
      </c>
      <c r="E3024" s="2">
        <f t="shared" si="49"/>
        <v>185</v>
      </c>
      <c r="F3024" t="s">
        <v>20</v>
      </c>
      <c r="G3024" t="s">
        <v>14101</v>
      </c>
      <c r="I3024" t="s">
        <v>65</v>
      </c>
      <c r="J3024" s="3"/>
    </row>
    <row r="3025" spans="1:10">
      <c r="A3025" t="s">
        <v>14105</v>
      </c>
      <c r="B3025" t="s">
        <v>14106</v>
      </c>
      <c r="C3025" t="s">
        <v>14107</v>
      </c>
      <c r="D3025" t="s">
        <v>14108</v>
      </c>
      <c r="E3025" s="2">
        <f t="shared" si="49"/>
        <v>562</v>
      </c>
      <c r="F3025" t="s">
        <v>20</v>
      </c>
      <c r="G3025" t="s">
        <v>14105</v>
      </c>
      <c r="I3025" t="s">
        <v>1464</v>
      </c>
      <c r="J3025" s="3"/>
    </row>
    <row r="3026" spans="1:10">
      <c r="A3026" t="s">
        <v>14109</v>
      </c>
      <c r="B3026" t="s">
        <v>14110</v>
      </c>
      <c r="C3026" t="s">
        <v>14111</v>
      </c>
      <c r="D3026" t="s">
        <v>14112</v>
      </c>
      <c r="E3026" s="2">
        <f t="shared" si="49"/>
        <v>510</v>
      </c>
      <c r="F3026" t="s">
        <v>20</v>
      </c>
      <c r="G3026" t="s">
        <v>14109</v>
      </c>
      <c r="I3026" t="s">
        <v>6832</v>
      </c>
      <c r="J3026" s="3"/>
    </row>
    <row r="3027" spans="1:10">
      <c r="A3027" t="s">
        <v>14113</v>
      </c>
      <c r="B3027" t="s">
        <v>14114</v>
      </c>
      <c r="C3027" t="s">
        <v>14115</v>
      </c>
      <c r="D3027" t="s">
        <v>14116</v>
      </c>
      <c r="E3027" s="2">
        <f t="shared" si="49"/>
        <v>171</v>
      </c>
      <c r="F3027" t="s">
        <v>20</v>
      </c>
      <c r="G3027" t="s">
        <v>14113</v>
      </c>
      <c r="I3027" t="s">
        <v>6827</v>
      </c>
      <c r="J3027" s="3"/>
    </row>
    <row r="3028" spans="1:10">
      <c r="A3028" t="s">
        <v>14117</v>
      </c>
      <c r="B3028" t="s">
        <v>14118</v>
      </c>
      <c r="C3028" t="s">
        <v>14119</v>
      </c>
      <c r="D3028" t="s">
        <v>14120</v>
      </c>
      <c r="E3028" s="2">
        <f t="shared" si="49"/>
        <v>503</v>
      </c>
      <c r="F3028" t="s">
        <v>20</v>
      </c>
      <c r="G3028" t="s">
        <v>6820</v>
      </c>
      <c r="H3028" t="s">
        <v>6821</v>
      </c>
      <c r="I3028" t="s">
        <v>6822</v>
      </c>
      <c r="J3028" s="3"/>
    </row>
    <row r="3029" spans="1:10">
      <c r="A3029" t="s">
        <v>14121</v>
      </c>
      <c r="C3029" t="s">
        <v>14122</v>
      </c>
      <c r="D3029" t="s">
        <v>14123</v>
      </c>
      <c r="E3029" s="2">
        <f t="shared" si="49"/>
        <v>83</v>
      </c>
      <c r="F3029" t="s">
        <v>20</v>
      </c>
      <c r="G3029" t="s">
        <v>14121</v>
      </c>
      <c r="I3029" t="s">
        <v>14124</v>
      </c>
      <c r="J3029" s="3"/>
    </row>
    <row r="3030" spans="1:10">
      <c r="A3030" t="s">
        <v>14125</v>
      </c>
      <c r="B3030" t="s">
        <v>14126</v>
      </c>
      <c r="C3030" t="s">
        <v>14127</v>
      </c>
      <c r="D3030" t="s">
        <v>14128</v>
      </c>
      <c r="E3030" s="2">
        <f t="shared" si="49"/>
        <v>697</v>
      </c>
      <c r="F3030" t="s">
        <v>13</v>
      </c>
      <c r="G3030" t="s">
        <v>14129</v>
      </c>
      <c r="I3030" t="s">
        <v>14130</v>
      </c>
      <c r="J3030" s="3"/>
    </row>
    <row r="3031" spans="1:10">
      <c r="A3031" t="s">
        <v>14131</v>
      </c>
      <c r="B3031" t="s">
        <v>14132</v>
      </c>
      <c r="C3031" t="s">
        <v>14133</v>
      </c>
      <c r="D3031" t="s">
        <v>14134</v>
      </c>
      <c r="E3031" s="2">
        <f t="shared" si="49"/>
        <v>155</v>
      </c>
      <c r="F3031" t="s">
        <v>13</v>
      </c>
      <c r="G3031" t="s">
        <v>7642</v>
      </c>
      <c r="I3031" t="s">
        <v>7643</v>
      </c>
      <c r="J3031" s="3"/>
    </row>
    <row r="3032" spans="1:10">
      <c r="A3032" t="s">
        <v>14135</v>
      </c>
      <c r="B3032" t="s">
        <v>14136</v>
      </c>
      <c r="C3032" t="s">
        <v>14137</v>
      </c>
      <c r="D3032" t="s">
        <v>14138</v>
      </c>
      <c r="E3032" s="2">
        <f t="shared" si="49"/>
        <v>398</v>
      </c>
      <c r="F3032" t="s">
        <v>20</v>
      </c>
      <c r="G3032" t="s">
        <v>14135</v>
      </c>
      <c r="I3032" t="s">
        <v>14139</v>
      </c>
      <c r="J3032" s="3"/>
    </row>
    <row r="3033" spans="1:10">
      <c r="A3033" t="s">
        <v>14140</v>
      </c>
      <c r="B3033" t="s">
        <v>14141</v>
      </c>
      <c r="C3033" t="s">
        <v>14142</v>
      </c>
      <c r="D3033" t="s">
        <v>14143</v>
      </c>
      <c r="E3033" s="2">
        <f t="shared" si="49"/>
        <v>686</v>
      </c>
      <c r="F3033" t="s">
        <v>20</v>
      </c>
      <c r="G3033" t="s">
        <v>14140</v>
      </c>
      <c r="I3033" t="s">
        <v>134</v>
      </c>
      <c r="J3033" s="3"/>
    </row>
    <row r="3034" spans="1:10">
      <c r="A3034" t="s">
        <v>14144</v>
      </c>
      <c r="B3034" t="s">
        <v>14145</v>
      </c>
      <c r="C3034" t="s">
        <v>14146</v>
      </c>
      <c r="D3034" t="s">
        <v>14147</v>
      </c>
      <c r="E3034" s="2">
        <f t="shared" si="49"/>
        <v>725</v>
      </c>
      <c r="F3034" t="s">
        <v>20</v>
      </c>
      <c r="G3034" t="s">
        <v>14144</v>
      </c>
      <c r="I3034" t="s">
        <v>134</v>
      </c>
      <c r="J3034" s="3"/>
    </row>
    <row r="3035" spans="1:10">
      <c r="A3035" t="s">
        <v>14148</v>
      </c>
      <c r="B3035" t="s">
        <v>14149</v>
      </c>
      <c r="C3035" t="s">
        <v>14150</v>
      </c>
      <c r="D3035" t="s">
        <v>14151</v>
      </c>
      <c r="E3035" s="2">
        <f t="shared" si="49"/>
        <v>562</v>
      </c>
      <c r="F3035" t="s">
        <v>20</v>
      </c>
      <c r="G3035" t="s">
        <v>14148</v>
      </c>
      <c r="I3035" t="s">
        <v>1464</v>
      </c>
      <c r="J3035" s="3"/>
    </row>
    <row r="3036" spans="1:10">
      <c r="A3036" t="s">
        <v>14152</v>
      </c>
      <c r="B3036" t="s">
        <v>14153</v>
      </c>
      <c r="C3036" t="s">
        <v>14154</v>
      </c>
      <c r="D3036" t="s">
        <v>14155</v>
      </c>
      <c r="E3036" s="2">
        <f t="shared" si="49"/>
        <v>442</v>
      </c>
      <c r="F3036" t="s">
        <v>13</v>
      </c>
      <c r="G3036" t="s">
        <v>14152</v>
      </c>
      <c r="I3036" t="s">
        <v>14156</v>
      </c>
      <c r="J3036" s="3"/>
    </row>
    <row r="3037" spans="1:10">
      <c r="A3037" t="s">
        <v>14157</v>
      </c>
      <c r="B3037" t="s">
        <v>14158</v>
      </c>
      <c r="C3037" t="s">
        <v>14159</v>
      </c>
      <c r="D3037" t="s">
        <v>14160</v>
      </c>
      <c r="E3037" s="2">
        <f t="shared" si="49"/>
        <v>191</v>
      </c>
      <c r="F3037" t="s">
        <v>13</v>
      </c>
      <c r="G3037" t="s">
        <v>14157</v>
      </c>
      <c r="H3037" t="s">
        <v>6846</v>
      </c>
      <c r="I3037" t="s">
        <v>6847</v>
      </c>
      <c r="J3037" s="3"/>
    </row>
    <row r="3038" spans="1:10">
      <c r="A3038" t="s">
        <v>14161</v>
      </c>
      <c r="B3038" t="s">
        <v>14162</v>
      </c>
      <c r="C3038" t="s">
        <v>14163</v>
      </c>
      <c r="D3038" t="s">
        <v>14164</v>
      </c>
      <c r="E3038" s="2">
        <f t="shared" si="49"/>
        <v>496</v>
      </c>
      <c r="F3038" t="s">
        <v>13</v>
      </c>
      <c r="G3038" t="s">
        <v>14161</v>
      </c>
      <c r="I3038" t="s">
        <v>14165</v>
      </c>
      <c r="J3038" s="3"/>
    </row>
    <row r="3039" spans="1:10">
      <c r="A3039" t="s">
        <v>14166</v>
      </c>
      <c r="B3039" t="s">
        <v>14167</v>
      </c>
      <c r="C3039" t="s">
        <v>14168</v>
      </c>
      <c r="D3039" t="s">
        <v>14169</v>
      </c>
      <c r="E3039" s="2">
        <f t="shared" si="49"/>
        <v>336</v>
      </c>
      <c r="F3039" t="s">
        <v>13</v>
      </c>
      <c r="G3039" t="s">
        <v>14166</v>
      </c>
      <c r="I3039" t="s">
        <v>14170</v>
      </c>
      <c r="J3039" s="3"/>
    </row>
    <row r="3040" spans="1:10">
      <c r="A3040" t="s">
        <v>14171</v>
      </c>
      <c r="B3040" t="s">
        <v>14172</v>
      </c>
      <c r="C3040" t="s">
        <v>14173</v>
      </c>
      <c r="D3040" t="s">
        <v>14174</v>
      </c>
      <c r="E3040" s="2">
        <f t="shared" si="49"/>
        <v>310</v>
      </c>
      <c r="F3040" t="s">
        <v>13</v>
      </c>
      <c r="G3040" t="s">
        <v>14175</v>
      </c>
      <c r="I3040" t="s">
        <v>14176</v>
      </c>
      <c r="J3040" s="3"/>
    </row>
    <row r="3041" spans="1:10">
      <c r="A3041" t="s">
        <v>14177</v>
      </c>
      <c r="B3041" t="s">
        <v>14178</v>
      </c>
      <c r="C3041" t="s">
        <v>14179</v>
      </c>
      <c r="D3041" t="s">
        <v>14180</v>
      </c>
      <c r="E3041" s="2">
        <f t="shared" si="49"/>
        <v>404</v>
      </c>
      <c r="F3041" t="s">
        <v>13</v>
      </c>
      <c r="G3041" t="s">
        <v>14177</v>
      </c>
      <c r="I3041" t="s">
        <v>3009</v>
      </c>
      <c r="J3041" s="3"/>
    </row>
    <row r="3042" spans="1:10">
      <c r="A3042" t="s">
        <v>14181</v>
      </c>
      <c r="B3042" t="s">
        <v>14182</v>
      </c>
      <c r="C3042" t="s">
        <v>14183</v>
      </c>
      <c r="D3042" t="s">
        <v>14184</v>
      </c>
      <c r="E3042" s="2">
        <f t="shared" si="49"/>
        <v>285</v>
      </c>
      <c r="F3042" t="s">
        <v>13</v>
      </c>
      <c r="G3042" t="s">
        <v>14181</v>
      </c>
      <c r="I3042" t="s">
        <v>14185</v>
      </c>
      <c r="J3042" s="3"/>
    </row>
    <row r="3043" spans="1:10">
      <c r="A3043" t="s">
        <v>14186</v>
      </c>
      <c r="B3043" t="s">
        <v>14187</v>
      </c>
      <c r="C3043" t="s">
        <v>14188</v>
      </c>
      <c r="D3043" t="s">
        <v>14189</v>
      </c>
      <c r="E3043" s="2">
        <f t="shared" si="49"/>
        <v>324</v>
      </c>
      <c r="F3043" t="s">
        <v>13</v>
      </c>
      <c r="G3043" t="s">
        <v>14186</v>
      </c>
      <c r="I3043" t="s">
        <v>65</v>
      </c>
      <c r="J3043" s="3"/>
    </row>
    <row r="3044" spans="1:10">
      <c r="A3044" t="s">
        <v>14190</v>
      </c>
      <c r="B3044" t="s">
        <v>14191</v>
      </c>
      <c r="C3044" t="s">
        <v>14192</v>
      </c>
      <c r="D3044" t="s">
        <v>14193</v>
      </c>
      <c r="E3044" s="2">
        <f t="shared" si="49"/>
        <v>195</v>
      </c>
      <c r="F3044" t="s">
        <v>13</v>
      </c>
      <c r="G3044" t="s">
        <v>14190</v>
      </c>
      <c r="I3044" t="s">
        <v>65</v>
      </c>
      <c r="J3044" s="3"/>
    </row>
    <row r="3045" spans="1:10">
      <c r="A3045" t="s">
        <v>14194</v>
      </c>
      <c r="B3045" t="s">
        <v>14195</v>
      </c>
      <c r="C3045" t="s">
        <v>14196</v>
      </c>
      <c r="D3045" t="s">
        <v>14197</v>
      </c>
      <c r="E3045" s="2">
        <f t="shared" si="49"/>
        <v>143</v>
      </c>
      <c r="F3045" t="s">
        <v>13</v>
      </c>
      <c r="G3045" t="s">
        <v>14194</v>
      </c>
      <c r="I3045" t="s">
        <v>65</v>
      </c>
      <c r="J3045" s="3"/>
    </row>
    <row r="3046" spans="1:10">
      <c r="A3046" t="s">
        <v>14198</v>
      </c>
      <c r="B3046" t="s">
        <v>14199</v>
      </c>
      <c r="C3046" t="s">
        <v>14200</v>
      </c>
      <c r="D3046" t="s">
        <v>14201</v>
      </c>
      <c r="E3046" s="2">
        <f t="shared" si="49"/>
        <v>576</v>
      </c>
      <c r="F3046" t="s">
        <v>13</v>
      </c>
      <c r="G3046" t="s">
        <v>14198</v>
      </c>
      <c r="I3046" t="s">
        <v>7030</v>
      </c>
      <c r="J3046" s="3"/>
    </row>
    <row r="3047" spans="1:10">
      <c r="A3047" t="s">
        <v>14202</v>
      </c>
      <c r="B3047" t="s">
        <v>14203</v>
      </c>
      <c r="C3047" t="s">
        <v>14204</v>
      </c>
      <c r="D3047" t="s">
        <v>14205</v>
      </c>
      <c r="E3047" s="2">
        <f t="shared" si="49"/>
        <v>338</v>
      </c>
      <c r="F3047" t="s">
        <v>13</v>
      </c>
      <c r="G3047" t="s">
        <v>14202</v>
      </c>
      <c r="I3047" t="s">
        <v>2077</v>
      </c>
      <c r="J3047" s="3"/>
    </row>
    <row r="3048" spans="1:10">
      <c r="A3048" t="s">
        <v>14206</v>
      </c>
      <c r="B3048" t="s">
        <v>14207</v>
      </c>
      <c r="C3048" t="s">
        <v>14208</v>
      </c>
      <c r="D3048" t="s">
        <v>14209</v>
      </c>
      <c r="E3048" s="2">
        <f t="shared" ref="E3048:E3111" si="50">((D3048-C3048)+1)/3-1</f>
        <v>90</v>
      </c>
      <c r="F3048" t="s">
        <v>13</v>
      </c>
      <c r="G3048" t="s">
        <v>14206</v>
      </c>
      <c r="I3048" t="s">
        <v>65</v>
      </c>
      <c r="J3048" s="3"/>
    </row>
    <row r="3049" spans="1:10">
      <c r="A3049" t="s">
        <v>14210</v>
      </c>
      <c r="B3049" t="s">
        <v>14211</v>
      </c>
      <c r="C3049" t="s">
        <v>14212</v>
      </c>
      <c r="D3049" t="s">
        <v>14213</v>
      </c>
      <c r="E3049" s="2">
        <f t="shared" si="50"/>
        <v>166</v>
      </c>
      <c r="F3049" t="s">
        <v>13</v>
      </c>
      <c r="G3049" t="s">
        <v>14210</v>
      </c>
      <c r="I3049" t="s">
        <v>65</v>
      </c>
      <c r="J3049" s="3"/>
    </row>
    <row r="3050" spans="1:10">
      <c r="A3050" t="s">
        <v>14214</v>
      </c>
      <c r="B3050" t="s">
        <v>14215</v>
      </c>
      <c r="C3050" t="s">
        <v>14216</v>
      </c>
      <c r="D3050" t="s">
        <v>14217</v>
      </c>
      <c r="E3050" s="2">
        <f t="shared" si="50"/>
        <v>88</v>
      </c>
      <c r="F3050" t="s">
        <v>13</v>
      </c>
      <c r="G3050" t="s">
        <v>14214</v>
      </c>
      <c r="I3050" t="s">
        <v>65</v>
      </c>
      <c r="J3050" s="3"/>
    </row>
    <row r="3051" spans="1:10">
      <c r="A3051" t="s">
        <v>14218</v>
      </c>
      <c r="B3051" t="s">
        <v>14219</v>
      </c>
      <c r="C3051" t="s">
        <v>14220</v>
      </c>
      <c r="D3051" t="s">
        <v>14221</v>
      </c>
      <c r="E3051" s="2">
        <f t="shared" si="50"/>
        <v>156</v>
      </c>
      <c r="F3051" t="s">
        <v>13</v>
      </c>
      <c r="G3051" t="s">
        <v>14218</v>
      </c>
      <c r="I3051" t="s">
        <v>65</v>
      </c>
      <c r="J3051" s="3"/>
    </row>
    <row r="3052" spans="1:10">
      <c r="A3052" t="s">
        <v>14222</v>
      </c>
      <c r="B3052" t="s">
        <v>14223</v>
      </c>
      <c r="C3052" t="s">
        <v>14224</v>
      </c>
      <c r="D3052" t="s">
        <v>14225</v>
      </c>
      <c r="E3052" s="2">
        <f t="shared" si="50"/>
        <v>168</v>
      </c>
      <c r="F3052" t="s">
        <v>13</v>
      </c>
      <c r="G3052" t="s">
        <v>14222</v>
      </c>
      <c r="I3052" t="s">
        <v>65</v>
      </c>
      <c r="J3052" s="3"/>
    </row>
    <row r="3053" spans="1:10">
      <c r="A3053" t="s">
        <v>14226</v>
      </c>
      <c r="B3053" t="s">
        <v>14227</v>
      </c>
      <c r="C3053" t="s">
        <v>14228</v>
      </c>
      <c r="D3053" t="s">
        <v>14229</v>
      </c>
      <c r="E3053" s="2">
        <f t="shared" si="50"/>
        <v>130</v>
      </c>
      <c r="F3053" t="s">
        <v>13</v>
      </c>
      <c r="G3053" t="s">
        <v>14226</v>
      </c>
      <c r="I3053" t="s">
        <v>65</v>
      </c>
      <c r="J3053" s="3"/>
    </row>
    <row r="3054" spans="1:10">
      <c r="A3054" t="s">
        <v>14230</v>
      </c>
      <c r="B3054" t="s">
        <v>14231</v>
      </c>
      <c r="C3054" t="s">
        <v>14232</v>
      </c>
      <c r="D3054" t="s">
        <v>14233</v>
      </c>
      <c r="E3054" s="2">
        <f t="shared" si="50"/>
        <v>97</v>
      </c>
      <c r="F3054" t="s">
        <v>13</v>
      </c>
      <c r="G3054" t="s">
        <v>14230</v>
      </c>
      <c r="I3054" t="s">
        <v>65</v>
      </c>
      <c r="J3054" s="3"/>
    </row>
    <row r="3055" spans="1:10">
      <c r="A3055" t="s">
        <v>14234</v>
      </c>
      <c r="B3055" t="s">
        <v>14235</v>
      </c>
      <c r="C3055" t="s">
        <v>14236</v>
      </c>
      <c r="D3055" t="s">
        <v>14237</v>
      </c>
      <c r="E3055" s="2">
        <f t="shared" si="50"/>
        <v>114</v>
      </c>
      <c r="F3055" t="s">
        <v>13</v>
      </c>
      <c r="G3055" t="s">
        <v>14234</v>
      </c>
      <c r="I3055" t="s">
        <v>65</v>
      </c>
      <c r="J3055" s="3"/>
    </row>
    <row r="3056" spans="1:10">
      <c r="A3056" t="s">
        <v>14238</v>
      </c>
      <c r="B3056" t="s">
        <v>14239</v>
      </c>
      <c r="C3056" t="s">
        <v>14240</v>
      </c>
      <c r="D3056" t="s">
        <v>14241</v>
      </c>
      <c r="E3056" s="2">
        <f t="shared" si="50"/>
        <v>125</v>
      </c>
      <c r="F3056" t="s">
        <v>13</v>
      </c>
      <c r="G3056" t="s">
        <v>14238</v>
      </c>
      <c r="I3056" t="s">
        <v>65</v>
      </c>
      <c r="J3056" s="3"/>
    </row>
    <row r="3057" spans="1:10">
      <c r="A3057" t="s">
        <v>14242</v>
      </c>
      <c r="B3057" t="s">
        <v>14243</v>
      </c>
      <c r="C3057" t="s">
        <v>14244</v>
      </c>
      <c r="D3057" t="s">
        <v>14245</v>
      </c>
      <c r="E3057" s="2">
        <f t="shared" si="50"/>
        <v>286</v>
      </c>
      <c r="F3057" t="s">
        <v>13</v>
      </c>
      <c r="G3057" t="s">
        <v>14242</v>
      </c>
      <c r="I3057" t="s">
        <v>14246</v>
      </c>
      <c r="J3057" s="3"/>
    </row>
    <row r="3058" spans="1:10">
      <c r="A3058" t="s">
        <v>14247</v>
      </c>
      <c r="B3058" t="s">
        <v>14248</v>
      </c>
      <c r="C3058" t="s">
        <v>14249</v>
      </c>
      <c r="D3058" t="s">
        <v>14250</v>
      </c>
      <c r="E3058" s="2">
        <f t="shared" si="50"/>
        <v>211</v>
      </c>
      <c r="F3058" t="s">
        <v>13</v>
      </c>
      <c r="G3058" t="s">
        <v>14247</v>
      </c>
      <c r="I3058" t="s">
        <v>65</v>
      </c>
      <c r="J3058" s="3"/>
    </row>
    <row r="3059" spans="1:10">
      <c r="A3059" t="s">
        <v>14251</v>
      </c>
      <c r="B3059" t="s">
        <v>14252</v>
      </c>
      <c r="C3059" t="s">
        <v>14253</v>
      </c>
      <c r="D3059" t="s">
        <v>14254</v>
      </c>
      <c r="E3059" s="2">
        <f t="shared" si="50"/>
        <v>139</v>
      </c>
      <c r="F3059" t="s">
        <v>13</v>
      </c>
      <c r="G3059" t="s">
        <v>14251</v>
      </c>
      <c r="I3059" t="s">
        <v>65</v>
      </c>
      <c r="J3059" s="3"/>
    </row>
    <row r="3060" spans="1:10">
      <c r="A3060" t="s">
        <v>14255</v>
      </c>
      <c r="B3060" t="s">
        <v>14256</v>
      </c>
      <c r="C3060" t="s">
        <v>14257</v>
      </c>
      <c r="D3060" t="s">
        <v>14258</v>
      </c>
      <c r="E3060" s="2">
        <f t="shared" si="50"/>
        <v>417</v>
      </c>
      <c r="F3060" t="s">
        <v>20</v>
      </c>
      <c r="G3060" t="s">
        <v>14255</v>
      </c>
      <c r="I3060" t="s">
        <v>65</v>
      </c>
      <c r="J3060" s="3"/>
    </row>
    <row r="3061" spans="1:10">
      <c r="A3061" t="s">
        <v>14259</v>
      </c>
      <c r="B3061" t="s">
        <v>14260</v>
      </c>
      <c r="C3061" t="s">
        <v>14261</v>
      </c>
      <c r="D3061" t="s">
        <v>14262</v>
      </c>
      <c r="E3061" s="2">
        <f t="shared" si="50"/>
        <v>537</v>
      </c>
      <c r="F3061" t="s">
        <v>13</v>
      </c>
      <c r="G3061" t="s">
        <v>14259</v>
      </c>
      <c r="I3061" t="s">
        <v>3809</v>
      </c>
      <c r="J3061" s="3"/>
    </row>
    <row r="3062" spans="1:10">
      <c r="A3062" t="s">
        <v>14263</v>
      </c>
      <c r="B3062" t="s">
        <v>14264</v>
      </c>
      <c r="C3062" t="s">
        <v>14265</v>
      </c>
      <c r="D3062" t="s">
        <v>14266</v>
      </c>
      <c r="E3062" s="2">
        <f t="shared" si="50"/>
        <v>97</v>
      </c>
      <c r="F3062" t="s">
        <v>20</v>
      </c>
      <c r="G3062" t="s">
        <v>14263</v>
      </c>
      <c r="I3062" t="s">
        <v>65</v>
      </c>
      <c r="J3062" s="3"/>
    </row>
    <row r="3063" spans="1:10">
      <c r="A3063" t="s">
        <v>14267</v>
      </c>
      <c r="B3063" t="s">
        <v>14268</v>
      </c>
      <c r="C3063" t="s">
        <v>14269</v>
      </c>
      <c r="D3063" t="s">
        <v>14270</v>
      </c>
      <c r="E3063" s="2" t="e">
        <f t="shared" si="50"/>
        <v>#VALUE!</v>
      </c>
      <c r="G3063" t="s">
        <v>14267</v>
      </c>
      <c r="I3063" t="s">
        <v>14271</v>
      </c>
      <c r="J3063" s="3"/>
    </row>
    <row r="3064" spans="1:10">
      <c r="A3064" t="s">
        <v>14272</v>
      </c>
      <c r="B3064" t="s">
        <v>14273</v>
      </c>
      <c r="C3064" t="s">
        <v>14274</v>
      </c>
      <c r="D3064" t="s">
        <v>14275</v>
      </c>
      <c r="E3064" s="2">
        <f t="shared" si="50"/>
        <v>250</v>
      </c>
      <c r="F3064" t="s">
        <v>20</v>
      </c>
      <c r="G3064" t="s">
        <v>14272</v>
      </c>
      <c r="I3064" t="s">
        <v>65</v>
      </c>
      <c r="J3064" s="3"/>
    </row>
    <row r="3065" spans="1:10">
      <c r="A3065" t="s">
        <v>14276</v>
      </c>
      <c r="C3065" t="s">
        <v>14277</v>
      </c>
      <c r="D3065" t="s">
        <v>14278</v>
      </c>
      <c r="E3065" s="2">
        <f t="shared" si="50"/>
        <v>83.666666666666671</v>
      </c>
      <c r="F3065" t="s">
        <v>13</v>
      </c>
      <c r="G3065" t="s">
        <v>14276</v>
      </c>
      <c r="I3065" t="s">
        <v>65</v>
      </c>
      <c r="J3065" s="3"/>
    </row>
    <row r="3066" spans="1:10">
      <c r="A3066" t="s">
        <v>14279</v>
      </c>
      <c r="C3066" t="s">
        <v>14280</v>
      </c>
      <c r="D3066" t="s">
        <v>14281</v>
      </c>
      <c r="E3066" s="2">
        <f t="shared" si="50"/>
        <v>80</v>
      </c>
      <c r="F3066" t="s">
        <v>13</v>
      </c>
      <c r="G3066" t="s">
        <v>14279</v>
      </c>
      <c r="I3066" t="s">
        <v>65</v>
      </c>
      <c r="J3066" s="3"/>
    </row>
    <row r="3067" spans="1:10">
      <c r="A3067" t="s">
        <v>14282</v>
      </c>
      <c r="B3067" t="s">
        <v>14283</v>
      </c>
      <c r="C3067" t="s">
        <v>14284</v>
      </c>
      <c r="D3067" t="s">
        <v>14285</v>
      </c>
      <c r="E3067" s="2">
        <f t="shared" si="50"/>
        <v>113</v>
      </c>
      <c r="F3067" t="s">
        <v>20</v>
      </c>
      <c r="G3067" t="s">
        <v>14282</v>
      </c>
      <c r="I3067" t="s">
        <v>14286</v>
      </c>
      <c r="J3067" s="3"/>
    </row>
    <row r="3068" spans="1:10">
      <c r="A3068" t="s">
        <v>14287</v>
      </c>
      <c r="B3068" t="s">
        <v>14288</v>
      </c>
      <c r="C3068" t="s">
        <v>14289</v>
      </c>
      <c r="D3068" t="s">
        <v>14290</v>
      </c>
      <c r="E3068" s="2">
        <f t="shared" si="50"/>
        <v>176</v>
      </c>
      <c r="F3068" t="s">
        <v>20</v>
      </c>
      <c r="G3068" t="s">
        <v>14291</v>
      </c>
      <c r="I3068" t="s">
        <v>14292</v>
      </c>
      <c r="J3068" s="3"/>
    </row>
    <row r="3069" spans="1:10">
      <c r="A3069" t="s">
        <v>14293</v>
      </c>
      <c r="B3069" t="s">
        <v>14294</v>
      </c>
      <c r="C3069" t="s">
        <v>14295</v>
      </c>
      <c r="D3069" t="s">
        <v>14296</v>
      </c>
      <c r="E3069" s="2">
        <f t="shared" si="50"/>
        <v>249</v>
      </c>
      <c r="F3069" t="s">
        <v>20</v>
      </c>
      <c r="G3069" t="s">
        <v>14293</v>
      </c>
      <c r="I3069" t="s">
        <v>14297</v>
      </c>
      <c r="J3069" s="3"/>
    </row>
    <row r="3070" spans="1:10">
      <c r="A3070" t="s">
        <v>14298</v>
      </c>
      <c r="B3070" t="s">
        <v>14299</v>
      </c>
      <c r="C3070" t="s">
        <v>14300</v>
      </c>
      <c r="D3070" t="s">
        <v>14301</v>
      </c>
      <c r="E3070" s="2">
        <f t="shared" si="50"/>
        <v>345</v>
      </c>
      <c r="F3070" t="s">
        <v>20</v>
      </c>
      <c r="G3070" t="s">
        <v>14302</v>
      </c>
      <c r="H3070" t="s">
        <v>14303</v>
      </c>
      <c r="I3070" t="s">
        <v>14304</v>
      </c>
      <c r="J3070" s="3"/>
    </row>
    <row r="3071" spans="1:10">
      <c r="A3071" t="s">
        <v>14305</v>
      </c>
      <c r="B3071" t="s">
        <v>14306</v>
      </c>
      <c r="C3071" t="s">
        <v>14307</v>
      </c>
      <c r="D3071" t="s">
        <v>14308</v>
      </c>
      <c r="E3071" s="2">
        <f t="shared" si="50"/>
        <v>169</v>
      </c>
      <c r="F3071" t="s">
        <v>20</v>
      </c>
      <c r="G3071" t="s">
        <v>14309</v>
      </c>
      <c r="H3071" t="s">
        <v>14310</v>
      </c>
      <c r="I3071" t="s">
        <v>14311</v>
      </c>
      <c r="J3071" s="3"/>
    </row>
    <row r="3072" spans="1:10">
      <c r="A3072" t="s">
        <v>14312</v>
      </c>
      <c r="B3072" t="s">
        <v>14313</v>
      </c>
      <c r="C3072" t="s">
        <v>14314</v>
      </c>
      <c r="D3072" t="s">
        <v>14315</v>
      </c>
      <c r="E3072" s="2">
        <f t="shared" si="50"/>
        <v>174</v>
      </c>
      <c r="F3072" t="s">
        <v>20</v>
      </c>
      <c r="G3072" t="s">
        <v>14312</v>
      </c>
      <c r="I3072" t="s">
        <v>14316</v>
      </c>
      <c r="J3072" s="3"/>
    </row>
    <row r="3073" spans="1:10">
      <c r="A3073" t="s">
        <v>14317</v>
      </c>
      <c r="B3073" t="s">
        <v>14318</v>
      </c>
      <c r="C3073" t="s">
        <v>14319</v>
      </c>
      <c r="D3073" t="s">
        <v>14320</v>
      </c>
      <c r="E3073" s="2">
        <f t="shared" si="50"/>
        <v>376</v>
      </c>
      <c r="F3073" t="s">
        <v>20</v>
      </c>
      <c r="G3073" t="s">
        <v>14317</v>
      </c>
      <c r="I3073" t="s">
        <v>2207</v>
      </c>
      <c r="J3073" s="3"/>
    </row>
    <row r="3074" spans="1:10">
      <c r="A3074" t="s">
        <v>14321</v>
      </c>
      <c r="B3074" t="s">
        <v>14322</v>
      </c>
      <c r="C3074" t="s">
        <v>14323</v>
      </c>
      <c r="D3074" t="s">
        <v>14324</v>
      </c>
      <c r="E3074" s="2">
        <f t="shared" si="50"/>
        <v>437</v>
      </c>
      <c r="F3074" t="s">
        <v>13</v>
      </c>
      <c r="G3074" t="s">
        <v>14321</v>
      </c>
      <c r="I3074" t="s">
        <v>14325</v>
      </c>
      <c r="J3074" s="3"/>
    </row>
    <row r="3075" spans="1:10">
      <c r="A3075" t="s">
        <v>14326</v>
      </c>
      <c r="B3075" t="s">
        <v>14327</v>
      </c>
      <c r="C3075" t="s">
        <v>14328</v>
      </c>
      <c r="D3075" t="s">
        <v>14329</v>
      </c>
      <c r="E3075" s="2">
        <f t="shared" si="50"/>
        <v>262</v>
      </c>
      <c r="F3075" t="s">
        <v>13</v>
      </c>
      <c r="G3075" t="s">
        <v>14326</v>
      </c>
      <c r="I3075" t="s">
        <v>11143</v>
      </c>
      <c r="J3075" s="3"/>
    </row>
    <row r="3076" spans="1:10">
      <c r="A3076" t="s">
        <v>14330</v>
      </c>
      <c r="B3076" t="s">
        <v>14331</v>
      </c>
      <c r="C3076" t="s">
        <v>14332</v>
      </c>
      <c r="D3076" t="s">
        <v>14333</v>
      </c>
      <c r="E3076" s="2">
        <f t="shared" si="50"/>
        <v>91</v>
      </c>
      <c r="F3076" t="s">
        <v>13</v>
      </c>
      <c r="G3076" t="s">
        <v>14330</v>
      </c>
      <c r="I3076" t="s">
        <v>65</v>
      </c>
      <c r="J3076" s="3"/>
    </row>
    <row r="3077" spans="1:10">
      <c r="A3077" t="s">
        <v>14334</v>
      </c>
      <c r="B3077" t="s">
        <v>14335</v>
      </c>
      <c r="C3077" t="s">
        <v>14336</v>
      </c>
      <c r="D3077" t="s">
        <v>14337</v>
      </c>
      <c r="E3077" s="2">
        <f t="shared" si="50"/>
        <v>425</v>
      </c>
      <c r="F3077" t="s">
        <v>20</v>
      </c>
      <c r="G3077" t="s">
        <v>14334</v>
      </c>
      <c r="I3077" t="s">
        <v>1887</v>
      </c>
      <c r="J3077" s="3"/>
    </row>
    <row r="3078" spans="1:10">
      <c r="A3078" t="s">
        <v>14338</v>
      </c>
      <c r="B3078" t="s">
        <v>14339</v>
      </c>
      <c r="C3078" t="s">
        <v>14340</v>
      </c>
      <c r="D3078" t="s">
        <v>14341</v>
      </c>
      <c r="E3078" s="2">
        <f t="shared" si="50"/>
        <v>410</v>
      </c>
      <c r="F3078" t="s">
        <v>20</v>
      </c>
      <c r="G3078" t="s">
        <v>14342</v>
      </c>
      <c r="H3078" t="s">
        <v>14343</v>
      </c>
      <c r="I3078" t="s">
        <v>14344</v>
      </c>
      <c r="J3078" s="3"/>
    </row>
    <row r="3079" spans="1:10">
      <c r="A3079" t="s">
        <v>14345</v>
      </c>
      <c r="B3079" t="s">
        <v>14346</v>
      </c>
      <c r="C3079" t="s">
        <v>14347</v>
      </c>
      <c r="D3079" t="s">
        <v>14348</v>
      </c>
      <c r="E3079" s="2">
        <f t="shared" si="50"/>
        <v>164</v>
      </c>
      <c r="F3079" t="s">
        <v>13</v>
      </c>
      <c r="G3079" t="s">
        <v>14345</v>
      </c>
      <c r="I3079" t="s">
        <v>584</v>
      </c>
      <c r="J3079" s="3"/>
    </row>
    <row r="3080" spans="1:10">
      <c r="A3080" t="s">
        <v>14349</v>
      </c>
      <c r="B3080" t="s">
        <v>14350</v>
      </c>
      <c r="C3080" t="s">
        <v>14351</v>
      </c>
      <c r="D3080" t="s">
        <v>14352</v>
      </c>
      <c r="E3080" s="2">
        <f t="shared" si="50"/>
        <v>206</v>
      </c>
      <c r="F3080" t="s">
        <v>13</v>
      </c>
      <c r="G3080" t="s">
        <v>14349</v>
      </c>
      <c r="I3080" t="s">
        <v>6041</v>
      </c>
      <c r="J3080" s="3"/>
    </row>
    <row r="3081" spans="1:10">
      <c r="A3081" t="s">
        <v>14353</v>
      </c>
      <c r="B3081" t="s">
        <v>14354</v>
      </c>
      <c r="C3081" t="s">
        <v>14355</v>
      </c>
      <c r="D3081" t="s">
        <v>14356</v>
      </c>
      <c r="E3081" s="2">
        <f t="shared" si="50"/>
        <v>390</v>
      </c>
      <c r="F3081" t="s">
        <v>20</v>
      </c>
      <c r="G3081" t="s">
        <v>14353</v>
      </c>
      <c r="I3081" t="s">
        <v>717</v>
      </c>
      <c r="J3081" s="3"/>
    </row>
    <row r="3082" spans="1:10">
      <c r="A3082" t="s">
        <v>14357</v>
      </c>
      <c r="B3082" t="s">
        <v>14358</v>
      </c>
      <c r="C3082" t="s">
        <v>14359</v>
      </c>
      <c r="D3082" t="s">
        <v>14360</v>
      </c>
      <c r="E3082" s="2">
        <f t="shared" si="50"/>
        <v>376</v>
      </c>
      <c r="F3082" t="s">
        <v>20</v>
      </c>
      <c r="G3082" t="s">
        <v>14361</v>
      </c>
      <c r="H3082" t="s">
        <v>14362</v>
      </c>
      <c r="I3082" t="s">
        <v>14363</v>
      </c>
      <c r="J3082" s="3"/>
    </row>
    <row r="3083" spans="1:10">
      <c r="A3083" t="s">
        <v>14364</v>
      </c>
      <c r="B3083" t="s">
        <v>14365</v>
      </c>
      <c r="C3083" t="s">
        <v>14366</v>
      </c>
      <c r="D3083" t="s">
        <v>14367</v>
      </c>
      <c r="E3083" s="2">
        <f t="shared" si="50"/>
        <v>825</v>
      </c>
      <c r="F3083" t="s">
        <v>20</v>
      </c>
      <c r="G3083" t="s">
        <v>14368</v>
      </c>
      <c r="H3083" t="s">
        <v>14369</v>
      </c>
      <c r="I3083" t="s">
        <v>14370</v>
      </c>
      <c r="J3083" s="3"/>
    </row>
    <row r="3084" spans="1:10">
      <c r="A3084" t="s">
        <v>14371</v>
      </c>
      <c r="B3084" t="s">
        <v>14372</v>
      </c>
      <c r="C3084" t="s">
        <v>14373</v>
      </c>
      <c r="D3084" t="s">
        <v>14374</v>
      </c>
      <c r="E3084" s="2">
        <f t="shared" si="50"/>
        <v>234</v>
      </c>
      <c r="F3084" t="s">
        <v>13</v>
      </c>
      <c r="G3084" t="s">
        <v>14371</v>
      </c>
      <c r="I3084" t="s">
        <v>14375</v>
      </c>
      <c r="J3084" s="3"/>
    </row>
    <row r="3085" spans="1:10">
      <c r="A3085" t="s">
        <v>14376</v>
      </c>
      <c r="B3085" t="s">
        <v>14377</v>
      </c>
      <c r="C3085" t="s">
        <v>14378</v>
      </c>
      <c r="D3085" t="s">
        <v>14379</v>
      </c>
      <c r="E3085" s="2">
        <f t="shared" si="50"/>
        <v>344</v>
      </c>
      <c r="F3085" t="s">
        <v>20</v>
      </c>
      <c r="G3085" t="s">
        <v>14376</v>
      </c>
      <c r="I3085" t="s">
        <v>14380</v>
      </c>
      <c r="J3085" s="3"/>
    </row>
    <row r="3086" spans="1:10">
      <c r="A3086" t="s">
        <v>14381</v>
      </c>
      <c r="B3086" t="s">
        <v>14382</v>
      </c>
      <c r="C3086" t="s">
        <v>14383</v>
      </c>
      <c r="D3086" t="s">
        <v>14384</v>
      </c>
      <c r="E3086" s="2">
        <f t="shared" si="50"/>
        <v>395</v>
      </c>
      <c r="F3086" t="s">
        <v>13</v>
      </c>
      <c r="G3086" t="s">
        <v>14381</v>
      </c>
      <c r="I3086" t="s">
        <v>4157</v>
      </c>
      <c r="J3086" s="3"/>
    </row>
    <row r="3087" spans="1:10">
      <c r="A3087" t="s">
        <v>14385</v>
      </c>
      <c r="B3087" t="s">
        <v>14386</v>
      </c>
      <c r="C3087" t="s">
        <v>14387</v>
      </c>
      <c r="D3087" t="s">
        <v>14388</v>
      </c>
      <c r="E3087" s="2">
        <f t="shared" si="50"/>
        <v>295</v>
      </c>
      <c r="F3087" t="s">
        <v>13</v>
      </c>
      <c r="G3087" t="s">
        <v>14385</v>
      </c>
      <c r="I3087" t="s">
        <v>9058</v>
      </c>
      <c r="J3087" s="3"/>
    </row>
    <row r="3088" spans="1:10">
      <c r="A3088" t="s">
        <v>14389</v>
      </c>
      <c r="B3088" t="s">
        <v>14390</v>
      </c>
      <c r="C3088" t="s">
        <v>14391</v>
      </c>
      <c r="D3088" t="s">
        <v>14392</v>
      </c>
      <c r="E3088" s="2">
        <f t="shared" si="50"/>
        <v>750</v>
      </c>
      <c r="F3088" t="s">
        <v>20</v>
      </c>
      <c r="G3088" t="s">
        <v>14389</v>
      </c>
      <c r="I3088" t="s">
        <v>954</v>
      </c>
      <c r="J3088" s="3"/>
    </row>
    <row r="3089" spans="1:10">
      <c r="A3089" t="s">
        <v>14393</v>
      </c>
      <c r="B3089" t="s">
        <v>14394</v>
      </c>
      <c r="C3089" t="s">
        <v>14395</v>
      </c>
      <c r="D3089" t="s">
        <v>14396</v>
      </c>
      <c r="E3089" s="2">
        <f t="shared" si="50"/>
        <v>224</v>
      </c>
      <c r="F3089" t="s">
        <v>20</v>
      </c>
      <c r="G3089" t="s">
        <v>14393</v>
      </c>
      <c r="I3089" t="s">
        <v>949</v>
      </c>
      <c r="J3089" s="3"/>
    </row>
    <row r="3090" spans="1:10">
      <c r="A3090" t="s">
        <v>14397</v>
      </c>
      <c r="B3090" t="s">
        <v>14398</v>
      </c>
      <c r="C3090" t="s">
        <v>14399</v>
      </c>
      <c r="D3090" t="s">
        <v>14400</v>
      </c>
      <c r="E3090" s="2">
        <f t="shared" si="50"/>
        <v>799</v>
      </c>
      <c r="F3090" t="s">
        <v>20</v>
      </c>
      <c r="G3090" t="s">
        <v>14397</v>
      </c>
      <c r="I3090" t="s">
        <v>4083</v>
      </c>
      <c r="J3090" s="3"/>
    </row>
    <row r="3091" spans="1:10">
      <c r="A3091" t="s">
        <v>14401</v>
      </c>
      <c r="B3091" t="s">
        <v>14402</v>
      </c>
      <c r="C3091" t="s">
        <v>14403</v>
      </c>
      <c r="D3091" t="s">
        <v>14404</v>
      </c>
      <c r="E3091" s="2">
        <f t="shared" si="50"/>
        <v>789</v>
      </c>
      <c r="F3091" t="s">
        <v>20</v>
      </c>
      <c r="G3091" t="s">
        <v>14401</v>
      </c>
      <c r="I3091" t="s">
        <v>954</v>
      </c>
      <c r="J3091" s="3"/>
    </row>
    <row r="3092" spans="1:10">
      <c r="A3092" t="s">
        <v>14405</v>
      </c>
      <c r="B3092" t="s">
        <v>14406</v>
      </c>
      <c r="C3092" t="s">
        <v>14407</v>
      </c>
      <c r="D3092" t="s">
        <v>14408</v>
      </c>
      <c r="E3092" s="2">
        <f t="shared" si="50"/>
        <v>798</v>
      </c>
      <c r="F3092" t="s">
        <v>20</v>
      </c>
      <c r="G3092" t="s">
        <v>14405</v>
      </c>
      <c r="I3092" t="s">
        <v>954</v>
      </c>
      <c r="J3092" s="3"/>
    </row>
    <row r="3093" spans="1:10">
      <c r="A3093" t="s">
        <v>14409</v>
      </c>
      <c r="B3093" t="s">
        <v>14410</v>
      </c>
      <c r="C3093" t="s">
        <v>14411</v>
      </c>
      <c r="D3093" t="s">
        <v>14412</v>
      </c>
      <c r="E3093" s="2">
        <f t="shared" si="50"/>
        <v>416</v>
      </c>
      <c r="F3093" t="s">
        <v>20</v>
      </c>
      <c r="G3093" t="s">
        <v>14409</v>
      </c>
      <c r="I3093" t="s">
        <v>1384</v>
      </c>
      <c r="J3093" s="3"/>
    </row>
    <row r="3094" spans="1:10">
      <c r="A3094" t="s">
        <v>14413</v>
      </c>
      <c r="B3094" t="s">
        <v>14414</v>
      </c>
      <c r="C3094" t="s">
        <v>14415</v>
      </c>
      <c r="D3094" t="s">
        <v>14416</v>
      </c>
      <c r="E3094" s="2">
        <f t="shared" si="50"/>
        <v>489</v>
      </c>
      <c r="F3094" t="s">
        <v>20</v>
      </c>
      <c r="G3094" t="s">
        <v>14413</v>
      </c>
      <c r="I3094" t="s">
        <v>323</v>
      </c>
      <c r="J3094" s="3"/>
    </row>
    <row r="3095" spans="1:10">
      <c r="A3095" t="s">
        <v>14417</v>
      </c>
      <c r="B3095" t="s">
        <v>14418</v>
      </c>
      <c r="C3095" t="s">
        <v>14419</v>
      </c>
      <c r="D3095" t="s">
        <v>14420</v>
      </c>
      <c r="E3095" s="2">
        <f t="shared" si="50"/>
        <v>307</v>
      </c>
      <c r="F3095" t="s">
        <v>20</v>
      </c>
      <c r="G3095" t="s">
        <v>14417</v>
      </c>
      <c r="I3095" t="s">
        <v>14421</v>
      </c>
      <c r="J3095" s="3"/>
    </row>
    <row r="3096" spans="1:10">
      <c r="A3096" t="s">
        <v>14422</v>
      </c>
      <c r="B3096" t="s">
        <v>14423</v>
      </c>
      <c r="C3096" t="s">
        <v>14424</v>
      </c>
      <c r="D3096" t="s">
        <v>14425</v>
      </c>
      <c r="E3096" s="2">
        <f t="shared" si="50"/>
        <v>455</v>
      </c>
      <c r="F3096" t="s">
        <v>13</v>
      </c>
      <c r="G3096" t="s">
        <v>14422</v>
      </c>
      <c r="I3096" t="s">
        <v>1820</v>
      </c>
      <c r="J3096" s="3"/>
    </row>
    <row r="3097" spans="1:10">
      <c r="A3097" t="s">
        <v>14426</v>
      </c>
      <c r="B3097" t="s">
        <v>14427</v>
      </c>
      <c r="C3097" t="s">
        <v>14428</v>
      </c>
      <c r="D3097" t="s">
        <v>14429</v>
      </c>
      <c r="E3097" s="2">
        <f t="shared" si="50"/>
        <v>443</v>
      </c>
      <c r="F3097" t="s">
        <v>13</v>
      </c>
      <c r="G3097" t="s">
        <v>14426</v>
      </c>
      <c r="I3097" t="s">
        <v>796</v>
      </c>
      <c r="J3097" s="3"/>
    </row>
    <row r="3098" spans="1:10">
      <c r="A3098" t="s">
        <v>14430</v>
      </c>
      <c r="B3098" t="s">
        <v>14431</v>
      </c>
      <c r="C3098" t="s">
        <v>14432</v>
      </c>
      <c r="D3098" t="s">
        <v>14433</v>
      </c>
      <c r="E3098" s="2">
        <f t="shared" si="50"/>
        <v>404</v>
      </c>
      <c r="F3098" t="s">
        <v>13</v>
      </c>
      <c r="G3098" t="s">
        <v>14430</v>
      </c>
      <c r="I3098" t="s">
        <v>3009</v>
      </c>
      <c r="J3098" s="3"/>
    </row>
    <row r="3099" spans="1:10">
      <c r="A3099" t="s">
        <v>14434</v>
      </c>
      <c r="B3099" t="s">
        <v>14435</v>
      </c>
      <c r="C3099" t="s">
        <v>14436</v>
      </c>
      <c r="D3099" t="s">
        <v>14437</v>
      </c>
      <c r="E3099" s="2">
        <f t="shared" si="50"/>
        <v>161</v>
      </c>
      <c r="F3099" t="s">
        <v>13</v>
      </c>
      <c r="G3099" t="s">
        <v>14434</v>
      </c>
      <c r="I3099" t="s">
        <v>65</v>
      </c>
      <c r="J3099" s="3"/>
    </row>
    <row r="3100" spans="1:10">
      <c r="A3100" t="s">
        <v>14438</v>
      </c>
      <c r="B3100" t="s">
        <v>14439</v>
      </c>
      <c r="C3100" t="s">
        <v>14440</v>
      </c>
      <c r="D3100" t="s">
        <v>14441</v>
      </c>
      <c r="E3100" s="2">
        <f t="shared" si="50"/>
        <v>164</v>
      </c>
      <c r="F3100" t="s">
        <v>13</v>
      </c>
      <c r="G3100" t="s">
        <v>14438</v>
      </c>
      <c r="I3100" t="s">
        <v>65</v>
      </c>
      <c r="J3100" s="3"/>
    </row>
    <row r="3101" spans="1:10">
      <c r="A3101" t="s">
        <v>14442</v>
      </c>
      <c r="B3101" t="s">
        <v>14443</v>
      </c>
      <c r="C3101" t="s">
        <v>14444</v>
      </c>
      <c r="D3101" t="s">
        <v>14445</v>
      </c>
      <c r="E3101" s="2">
        <f t="shared" si="50"/>
        <v>606</v>
      </c>
      <c r="F3101" t="s">
        <v>13</v>
      </c>
      <c r="G3101" t="s">
        <v>14442</v>
      </c>
      <c r="I3101" t="s">
        <v>65</v>
      </c>
      <c r="J3101" s="3"/>
    </row>
    <row r="3102" spans="1:10">
      <c r="A3102" t="s">
        <v>14446</v>
      </c>
      <c r="B3102" t="s">
        <v>14447</v>
      </c>
      <c r="C3102" t="s">
        <v>14448</v>
      </c>
      <c r="D3102" t="s">
        <v>14449</v>
      </c>
      <c r="E3102" s="2">
        <f t="shared" si="50"/>
        <v>341</v>
      </c>
      <c r="F3102" t="s">
        <v>13</v>
      </c>
      <c r="G3102" t="s">
        <v>14446</v>
      </c>
      <c r="I3102" t="s">
        <v>2077</v>
      </c>
      <c r="J3102" s="3"/>
    </row>
    <row r="3103" spans="1:10">
      <c r="A3103" t="s">
        <v>14450</v>
      </c>
      <c r="B3103" t="s">
        <v>14451</v>
      </c>
      <c r="C3103" t="s">
        <v>14452</v>
      </c>
      <c r="D3103" t="s">
        <v>14453</v>
      </c>
      <c r="E3103" s="2">
        <f t="shared" si="50"/>
        <v>153</v>
      </c>
      <c r="F3103" t="s">
        <v>13</v>
      </c>
      <c r="G3103" t="s">
        <v>14450</v>
      </c>
      <c r="I3103" t="s">
        <v>11263</v>
      </c>
      <c r="J3103" s="3"/>
    </row>
    <row r="3104" spans="1:10">
      <c r="A3104" t="s">
        <v>14454</v>
      </c>
      <c r="B3104" t="s">
        <v>14455</v>
      </c>
      <c r="C3104" t="s">
        <v>14456</v>
      </c>
      <c r="D3104" t="s">
        <v>14457</v>
      </c>
      <c r="E3104" s="2">
        <f t="shared" si="50"/>
        <v>224</v>
      </c>
      <c r="F3104" t="s">
        <v>13</v>
      </c>
      <c r="G3104" t="s">
        <v>14454</v>
      </c>
      <c r="I3104" t="s">
        <v>2045</v>
      </c>
      <c r="J3104" s="3"/>
    </row>
    <row r="3105" spans="1:10">
      <c r="A3105" t="s">
        <v>14458</v>
      </c>
      <c r="B3105" t="s">
        <v>14459</v>
      </c>
      <c r="C3105" t="s">
        <v>14460</v>
      </c>
      <c r="D3105" t="s">
        <v>14461</v>
      </c>
      <c r="E3105" s="2">
        <f t="shared" si="50"/>
        <v>125</v>
      </c>
      <c r="F3105" t="s">
        <v>20</v>
      </c>
      <c r="G3105" t="s">
        <v>14458</v>
      </c>
      <c r="I3105" t="s">
        <v>14462</v>
      </c>
      <c r="J3105" s="3"/>
    </row>
    <row r="3106" spans="1:10">
      <c r="A3106" t="s">
        <v>14463</v>
      </c>
      <c r="B3106" t="s">
        <v>14464</v>
      </c>
      <c r="C3106" t="s">
        <v>14465</v>
      </c>
      <c r="D3106" t="s">
        <v>14466</v>
      </c>
      <c r="E3106" s="2">
        <f t="shared" si="50"/>
        <v>272</v>
      </c>
      <c r="F3106" t="s">
        <v>20</v>
      </c>
      <c r="G3106" t="s">
        <v>14463</v>
      </c>
      <c r="I3106" t="s">
        <v>14467</v>
      </c>
      <c r="J3106" s="3"/>
    </row>
    <row r="3107" spans="1:10">
      <c r="A3107" t="s">
        <v>14468</v>
      </c>
      <c r="B3107" t="s">
        <v>14469</v>
      </c>
      <c r="C3107" t="s">
        <v>14470</v>
      </c>
      <c r="D3107" t="s">
        <v>14471</v>
      </c>
      <c r="E3107" s="2">
        <f t="shared" si="50"/>
        <v>257</v>
      </c>
      <c r="F3107" t="s">
        <v>13</v>
      </c>
      <c r="G3107" t="s">
        <v>14468</v>
      </c>
      <c r="I3107" t="s">
        <v>65</v>
      </c>
      <c r="J3107" s="3"/>
    </row>
    <row r="3108" spans="1:10">
      <c r="A3108" t="s">
        <v>14472</v>
      </c>
      <c r="B3108" t="s">
        <v>14473</v>
      </c>
      <c r="C3108" t="s">
        <v>14474</v>
      </c>
      <c r="D3108" t="s">
        <v>14475</v>
      </c>
      <c r="E3108" s="2">
        <f t="shared" si="50"/>
        <v>792</v>
      </c>
      <c r="F3108" t="s">
        <v>13</v>
      </c>
      <c r="G3108" t="s">
        <v>14472</v>
      </c>
      <c r="I3108" t="s">
        <v>8004</v>
      </c>
      <c r="J3108" s="3"/>
    </row>
    <row r="3109" spans="1:10">
      <c r="A3109" t="s">
        <v>14476</v>
      </c>
      <c r="B3109" t="s">
        <v>14477</v>
      </c>
      <c r="C3109" t="s">
        <v>14478</v>
      </c>
      <c r="D3109" t="s">
        <v>14479</v>
      </c>
      <c r="E3109" s="2" t="e">
        <f t="shared" si="50"/>
        <v>#VALUE!</v>
      </c>
      <c r="G3109" t="s">
        <v>14476</v>
      </c>
      <c r="I3109" t="s">
        <v>14271</v>
      </c>
      <c r="J3109" s="3"/>
    </row>
    <row r="3110" spans="1:10">
      <c r="A3110" t="s">
        <v>14480</v>
      </c>
      <c r="B3110" t="s">
        <v>14481</v>
      </c>
      <c r="C3110" t="s">
        <v>14482</v>
      </c>
      <c r="D3110" t="s">
        <v>14483</v>
      </c>
      <c r="E3110" s="2">
        <f t="shared" si="50"/>
        <v>251</v>
      </c>
      <c r="F3110" t="s">
        <v>20</v>
      </c>
      <c r="G3110" t="s">
        <v>4499</v>
      </c>
      <c r="I3110" t="s">
        <v>4500</v>
      </c>
      <c r="J3110" s="3"/>
    </row>
    <row r="3111" spans="1:10">
      <c r="A3111" t="s">
        <v>14484</v>
      </c>
      <c r="B3111" t="s">
        <v>14485</v>
      </c>
      <c r="C3111" t="s">
        <v>14486</v>
      </c>
      <c r="D3111" t="s">
        <v>14487</v>
      </c>
      <c r="E3111" s="2">
        <f t="shared" si="50"/>
        <v>532</v>
      </c>
      <c r="F3111" t="s">
        <v>20</v>
      </c>
      <c r="G3111" t="s">
        <v>4493</v>
      </c>
      <c r="I3111" t="s">
        <v>4494</v>
      </c>
      <c r="J3111" s="3"/>
    </row>
    <row r="3112" spans="1:10">
      <c r="A3112" t="s">
        <v>14488</v>
      </c>
      <c r="B3112" t="s">
        <v>14489</v>
      </c>
      <c r="C3112" t="s">
        <v>14490</v>
      </c>
      <c r="D3112" t="s">
        <v>14491</v>
      </c>
      <c r="E3112" s="2">
        <f t="shared" ref="E3112:E3175" si="51">((D3112-C3112)+1)/3-1</f>
        <v>356</v>
      </c>
      <c r="F3112" t="s">
        <v>20</v>
      </c>
      <c r="G3112" t="s">
        <v>14488</v>
      </c>
      <c r="I3112" t="s">
        <v>65</v>
      </c>
      <c r="J3112" s="3"/>
    </row>
    <row r="3113" spans="1:10">
      <c r="A3113" t="s">
        <v>14492</v>
      </c>
      <c r="B3113" t="s">
        <v>14493</v>
      </c>
      <c r="C3113" t="s">
        <v>14494</v>
      </c>
      <c r="D3113" t="s">
        <v>14495</v>
      </c>
      <c r="E3113" s="2">
        <f t="shared" si="51"/>
        <v>1057</v>
      </c>
      <c r="F3113" t="s">
        <v>13</v>
      </c>
      <c r="G3113" t="s">
        <v>14492</v>
      </c>
      <c r="I3113" t="s">
        <v>134</v>
      </c>
      <c r="J3113" s="3"/>
    </row>
    <row r="3114" spans="1:10">
      <c r="A3114" t="s">
        <v>14496</v>
      </c>
      <c r="B3114" t="s">
        <v>14497</v>
      </c>
      <c r="C3114" t="s">
        <v>14498</v>
      </c>
      <c r="D3114" t="s">
        <v>14499</v>
      </c>
      <c r="E3114" s="2">
        <f t="shared" si="51"/>
        <v>556.66666666666663</v>
      </c>
      <c r="F3114" t="s">
        <v>13</v>
      </c>
      <c r="G3114" t="s">
        <v>14496</v>
      </c>
      <c r="I3114" t="s">
        <v>207</v>
      </c>
      <c r="J3114" s="3"/>
    </row>
    <row r="3115" spans="1:10">
      <c r="A3115" t="s">
        <v>14500</v>
      </c>
      <c r="B3115" t="s">
        <v>14501</v>
      </c>
      <c r="C3115" t="s">
        <v>14502</v>
      </c>
      <c r="D3115" t="s">
        <v>14503</v>
      </c>
      <c r="E3115" s="2">
        <f t="shared" si="51"/>
        <v>129</v>
      </c>
      <c r="F3115" t="s">
        <v>13</v>
      </c>
      <c r="G3115" t="s">
        <v>14500</v>
      </c>
      <c r="I3115" t="s">
        <v>14504</v>
      </c>
      <c r="J3115" s="3"/>
    </row>
    <row r="3116" spans="1:10">
      <c r="A3116" t="s">
        <v>14505</v>
      </c>
      <c r="B3116" t="s">
        <v>14506</v>
      </c>
      <c r="C3116" t="s">
        <v>14507</v>
      </c>
      <c r="D3116" t="s">
        <v>14508</v>
      </c>
      <c r="E3116" s="2" t="e">
        <f t="shared" si="51"/>
        <v>#VALUE!</v>
      </c>
      <c r="G3116" t="s">
        <v>14505</v>
      </c>
      <c r="I3116" t="s">
        <v>14509</v>
      </c>
      <c r="J3116" s="3"/>
    </row>
    <row r="3117" spans="1:10">
      <c r="A3117" t="s">
        <v>14510</v>
      </c>
      <c r="C3117" t="s">
        <v>14511</v>
      </c>
      <c r="D3117" t="s">
        <v>14512</v>
      </c>
      <c r="E3117" s="2" t="e">
        <f t="shared" si="51"/>
        <v>#VALUE!</v>
      </c>
      <c r="G3117" t="s">
        <v>14510</v>
      </c>
      <c r="I3117" t="s">
        <v>5697</v>
      </c>
      <c r="J3117" s="3"/>
    </row>
    <row r="3118" spans="1:10">
      <c r="A3118" t="s">
        <v>14513</v>
      </c>
      <c r="C3118" t="s">
        <v>14514</v>
      </c>
      <c r="D3118" t="s">
        <v>14515</v>
      </c>
      <c r="E3118" s="2">
        <f t="shared" si="51"/>
        <v>285.33333333333331</v>
      </c>
      <c r="F3118" t="s">
        <v>13</v>
      </c>
      <c r="G3118" t="s">
        <v>14513</v>
      </c>
      <c r="I3118" t="s">
        <v>367</v>
      </c>
      <c r="J3118" s="3"/>
    </row>
    <row r="3119" spans="1:10">
      <c r="A3119" t="s">
        <v>14516</v>
      </c>
      <c r="B3119" t="s">
        <v>14517</v>
      </c>
      <c r="C3119" t="s">
        <v>14518</v>
      </c>
      <c r="D3119" t="s">
        <v>14519</v>
      </c>
      <c r="E3119" s="2">
        <f t="shared" si="51"/>
        <v>85</v>
      </c>
      <c r="F3119" t="s">
        <v>13</v>
      </c>
      <c r="G3119" t="s">
        <v>14516</v>
      </c>
      <c r="I3119" t="s">
        <v>362</v>
      </c>
      <c r="J3119" s="3"/>
    </row>
    <row r="3120" spans="1:10">
      <c r="A3120" t="s">
        <v>14520</v>
      </c>
      <c r="B3120" t="s">
        <v>14521</v>
      </c>
      <c r="C3120" t="s">
        <v>14522</v>
      </c>
      <c r="D3120" t="s">
        <v>14523</v>
      </c>
      <c r="E3120" s="2">
        <f t="shared" si="51"/>
        <v>352</v>
      </c>
      <c r="F3120" t="s">
        <v>13</v>
      </c>
      <c r="G3120" t="s">
        <v>14520</v>
      </c>
      <c r="I3120" t="s">
        <v>380</v>
      </c>
      <c r="J3120" s="3"/>
    </row>
    <row r="3121" spans="1:10">
      <c r="A3121" t="s">
        <v>14524</v>
      </c>
      <c r="B3121" t="s">
        <v>14525</v>
      </c>
      <c r="C3121" t="s">
        <v>14526</v>
      </c>
      <c r="D3121" t="s">
        <v>14527</v>
      </c>
      <c r="E3121" s="2">
        <f t="shared" si="51"/>
        <v>91</v>
      </c>
      <c r="F3121" t="s">
        <v>20</v>
      </c>
      <c r="G3121" t="s">
        <v>14524</v>
      </c>
      <c r="I3121" t="s">
        <v>65</v>
      </c>
      <c r="J3121" s="3"/>
    </row>
    <row r="3122" spans="1:10">
      <c r="A3122" t="s">
        <v>14528</v>
      </c>
      <c r="B3122" t="s">
        <v>14529</v>
      </c>
      <c r="C3122" t="s">
        <v>14530</v>
      </c>
      <c r="D3122" t="s">
        <v>14531</v>
      </c>
      <c r="E3122" s="2">
        <f t="shared" si="51"/>
        <v>255</v>
      </c>
      <c r="F3122" t="s">
        <v>20</v>
      </c>
      <c r="G3122" t="s">
        <v>14528</v>
      </c>
      <c r="I3122" t="s">
        <v>4729</v>
      </c>
      <c r="J3122" s="3"/>
    </row>
    <row r="3123" spans="1:10">
      <c r="A3123" t="s">
        <v>14532</v>
      </c>
      <c r="B3123" t="s">
        <v>14533</v>
      </c>
      <c r="C3123" t="s">
        <v>14534</v>
      </c>
      <c r="D3123" t="s">
        <v>14535</v>
      </c>
      <c r="E3123" s="2">
        <f t="shared" si="51"/>
        <v>85</v>
      </c>
      <c r="F3123" t="s">
        <v>13</v>
      </c>
      <c r="G3123" t="s">
        <v>14532</v>
      </c>
      <c r="I3123" t="s">
        <v>65</v>
      </c>
      <c r="J3123" s="3"/>
    </row>
    <row r="3124" spans="1:10">
      <c r="A3124" t="s">
        <v>14536</v>
      </c>
      <c r="C3124" t="s">
        <v>14537</v>
      </c>
      <c r="D3124" t="s">
        <v>14538</v>
      </c>
      <c r="E3124" s="2" t="e">
        <f t="shared" si="51"/>
        <v>#VALUE!</v>
      </c>
      <c r="F3124" t="s">
        <v>4233</v>
      </c>
      <c r="G3124" t="s">
        <v>14536</v>
      </c>
      <c r="I3124" t="s">
        <v>14509</v>
      </c>
      <c r="J3124" s="3"/>
    </row>
    <row r="3125" spans="1:10">
      <c r="A3125" t="s">
        <v>14539</v>
      </c>
      <c r="B3125" t="s">
        <v>14540</v>
      </c>
      <c r="C3125" t="s">
        <v>14541</v>
      </c>
      <c r="D3125" t="s">
        <v>14542</v>
      </c>
      <c r="E3125" s="2">
        <f t="shared" si="51"/>
        <v>281</v>
      </c>
      <c r="F3125" t="s">
        <v>20</v>
      </c>
      <c r="G3125" t="s">
        <v>14539</v>
      </c>
      <c r="I3125" t="s">
        <v>14543</v>
      </c>
      <c r="J3125" s="3"/>
    </row>
    <row r="3126" spans="1:10">
      <c r="A3126" t="s">
        <v>14544</v>
      </c>
      <c r="B3126" t="s">
        <v>14545</v>
      </c>
      <c r="C3126" t="s">
        <v>14546</v>
      </c>
      <c r="D3126" t="s">
        <v>14547</v>
      </c>
      <c r="E3126" s="2">
        <f t="shared" si="51"/>
        <v>281</v>
      </c>
      <c r="F3126" t="s">
        <v>13</v>
      </c>
      <c r="G3126" t="s">
        <v>14544</v>
      </c>
      <c r="I3126" t="s">
        <v>1503</v>
      </c>
      <c r="J3126" s="3"/>
    </row>
    <row r="3127" spans="1:10">
      <c r="A3127" t="s">
        <v>14548</v>
      </c>
      <c r="B3127" t="s">
        <v>14549</v>
      </c>
      <c r="C3127" t="s">
        <v>14550</v>
      </c>
      <c r="D3127" t="s">
        <v>14551</v>
      </c>
      <c r="E3127" s="2">
        <f t="shared" si="51"/>
        <v>225</v>
      </c>
      <c r="F3127" t="s">
        <v>13</v>
      </c>
      <c r="G3127" t="s">
        <v>14548</v>
      </c>
      <c r="I3127" t="s">
        <v>1175</v>
      </c>
      <c r="J3127" s="3"/>
    </row>
    <row r="3128" spans="1:10">
      <c r="A3128" t="s">
        <v>14552</v>
      </c>
      <c r="B3128" t="s">
        <v>14553</v>
      </c>
      <c r="C3128" t="s">
        <v>14554</v>
      </c>
      <c r="D3128" t="s">
        <v>14555</v>
      </c>
      <c r="E3128" s="2">
        <f t="shared" si="51"/>
        <v>252</v>
      </c>
      <c r="F3128" t="s">
        <v>13</v>
      </c>
      <c r="G3128" t="s">
        <v>14552</v>
      </c>
      <c r="I3128" t="s">
        <v>2854</v>
      </c>
      <c r="J3128" s="3"/>
    </row>
    <row r="3129" spans="1:10">
      <c r="A3129" t="s">
        <v>14556</v>
      </c>
      <c r="B3129" t="s">
        <v>14557</v>
      </c>
      <c r="C3129" t="s">
        <v>14558</v>
      </c>
      <c r="D3129" t="s">
        <v>14559</v>
      </c>
      <c r="E3129" s="2">
        <f t="shared" si="51"/>
        <v>212</v>
      </c>
      <c r="F3129" t="s">
        <v>13</v>
      </c>
      <c r="G3129" t="s">
        <v>14556</v>
      </c>
      <c r="I3129" t="s">
        <v>1175</v>
      </c>
      <c r="J3129" s="3"/>
    </row>
    <row r="3130" spans="1:10">
      <c r="A3130" t="s">
        <v>14560</v>
      </c>
      <c r="B3130" t="s">
        <v>14561</v>
      </c>
      <c r="C3130" t="s">
        <v>14562</v>
      </c>
      <c r="D3130" t="s">
        <v>14563</v>
      </c>
      <c r="E3130" s="2">
        <f t="shared" si="51"/>
        <v>173</v>
      </c>
      <c r="F3130" t="s">
        <v>13</v>
      </c>
      <c r="G3130" t="s">
        <v>14560</v>
      </c>
      <c r="I3130" t="s">
        <v>65</v>
      </c>
      <c r="J3130" s="3"/>
    </row>
    <row r="3131" spans="1:10">
      <c r="A3131" t="s">
        <v>14564</v>
      </c>
      <c r="B3131" t="s">
        <v>14565</v>
      </c>
      <c r="C3131" t="s">
        <v>14566</v>
      </c>
      <c r="D3131" t="s">
        <v>14567</v>
      </c>
      <c r="E3131" s="2">
        <f t="shared" si="51"/>
        <v>173</v>
      </c>
      <c r="F3131" t="s">
        <v>13</v>
      </c>
      <c r="G3131" t="s">
        <v>14564</v>
      </c>
      <c r="I3131" t="s">
        <v>3893</v>
      </c>
      <c r="J3131" s="3"/>
    </row>
    <row r="3132" spans="1:10">
      <c r="A3132" t="s">
        <v>14568</v>
      </c>
      <c r="B3132" t="s">
        <v>14569</v>
      </c>
      <c r="C3132" t="s">
        <v>14570</v>
      </c>
      <c r="D3132" t="s">
        <v>14571</v>
      </c>
      <c r="E3132" s="2">
        <f t="shared" si="51"/>
        <v>167</v>
      </c>
      <c r="F3132" t="s">
        <v>13</v>
      </c>
      <c r="G3132" t="s">
        <v>14572</v>
      </c>
      <c r="I3132" t="s">
        <v>14573</v>
      </c>
      <c r="J3132" s="3"/>
    </row>
    <row r="3133" spans="1:10">
      <c r="A3133" t="s">
        <v>14574</v>
      </c>
      <c r="B3133" t="s">
        <v>14575</v>
      </c>
      <c r="C3133" t="s">
        <v>14576</v>
      </c>
      <c r="D3133" t="s">
        <v>14577</v>
      </c>
      <c r="E3133" s="2">
        <f t="shared" si="51"/>
        <v>114</v>
      </c>
      <c r="F3133" t="s">
        <v>13</v>
      </c>
      <c r="G3133" t="s">
        <v>14574</v>
      </c>
      <c r="I3133" t="s">
        <v>14578</v>
      </c>
      <c r="J3133" s="3"/>
    </row>
    <row r="3134" spans="1:10">
      <c r="A3134" t="s">
        <v>14579</v>
      </c>
      <c r="C3134" t="s">
        <v>14580</v>
      </c>
      <c r="D3134" t="s">
        <v>14581</v>
      </c>
      <c r="E3134" s="2">
        <f t="shared" si="51"/>
        <v>56</v>
      </c>
      <c r="F3134" t="s">
        <v>13</v>
      </c>
      <c r="G3134" t="s">
        <v>14579</v>
      </c>
      <c r="I3134" t="s">
        <v>65</v>
      </c>
      <c r="J3134" s="3"/>
    </row>
    <row r="3135" spans="1:10">
      <c r="A3135" t="s">
        <v>14582</v>
      </c>
      <c r="B3135" t="s">
        <v>14583</v>
      </c>
      <c r="C3135" t="s">
        <v>14584</v>
      </c>
      <c r="D3135" t="s">
        <v>14585</v>
      </c>
      <c r="E3135" s="2">
        <f t="shared" si="51"/>
        <v>98</v>
      </c>
      <c r="F3135" t="s">
        <v>13</v>
      </c>
      <c r="G3135" t="s">
        <v>14582</v>
      </c>
      <c r="I3135" t="s">
        <v>9109</v>
      </c>
      <c r="J3135" s="3"/>
    </row>
    <row r="3136" spans="1:10">
      <c r="A3136" t="s">
        <v>14586</v>
      </c>
      <c r="B3136" t="s">
        <v>14587</v>
      </c>
      <c r="C3136" t="s">
        <v>14588</v>
      </c>
      <c r="D3136" t="s">
        <v>14589</v>
      </c>
      <c r="E3136" s="2">
        <f t="shared" si="51"/>
        <v>587</v>
      </c>
      <c r="F3136" t="s">
        <v>13</v>
      </c>
      <c r="G3136" t="s">
        <v>14590</v>
      </c>
      <c r="H3136" t="s">
        <v>14591</v>
      </c>
      <c r="I3136" t="s">
        <v>14592</v>
      </c>
      <c r="J3136" s="3"/>
    </row>
    <row r="3137" spans="1:10">
      <c r="A3137" t="s">
        <v>14593</v>
      </c>
      <c r="B3137" t="s">
        <v>14594</v>
      </c>
      <c r="C3137" t="s">
        <v>14595</v>
      </c>
      <c r="D3137" t="s">
        <v>14596</v>
      </c>
      <c r="E3137" s="2">
        <f t="shared" si="51"/>
        <v>175</v>
      </c>
      <c r="F3137" t="s">
        <v>13</v>
      </c>
      <c r="G3137" t="s">
        <v>14593</v>
      </c>
      <c r="I3137" t="s">
        <v>14597</v>
      </c>
      <c r="J3137" s="3"/>
    </row>
    <row r="3138" spans="1:10">
      <c r="A3138" t="s">
        <v>14598</v>
      </c>
      <c r="B3138" t="s">
        <v>14599</v>
      </c>
      <c r="C3138" t="s">
        <v>14600</v>
      </c>
      <c r="D3138" t="s">
        <v>14601</v>
      </c>
      <c r="E3138" s="2">
        <f t="shared" si="51"/>
        <v>196</v>
      </c>
      <c r="F3138" t="s">
        <v>20</v>
      </c>
      <c r="G3138" t="s">
        <v>14598</v>
      </c>
      <c r="I3138" t="s">
        <v>2824</v>
      </c>
      <c r="J3138" s="3"/>
    </row>
    <row r="3139" spans="1:10">
      <c r="A3139" t="s">
        <v>14602</v>
      </c>
      <c r="B3139" t="s">
        <v>14603</v>
      </c>
      <c r="C3139" t="s">
        <v>14604</v>
      </c>
      <c r="D3139" t="s">
        <v>14605</v>
      </c>
      <c r="E3139" s="2">
        <f t="shared" si="51"/>
        <v>295</v>
      </c>
      <c r="F3139" t="s">
        <v>20</v>
      </c>
      <c r="G3139" t="s">
        <v>14602</v>
      </c>
      <c r="I3139" t="s">
        <v>14606</v>
      </c>
      <c r="J3139" s="3"/>
    </row>
    <row r="3140" spans="1:10">
      <c r="A3140" t="s">
        <v>14607</v>
      </c>
      <c r="B3140" t="s">
        <v>14608</v>
      </c>
      <c r="C3140" t="s">
        <v>14609</v>
      </c>
      <c r="D3140" t="s">
        <v>14610</v>
      </c>
      <c r="E3140" s="2">
        <f t="shared" si="51"/>
        <v>343</v>
      </c>
      <c r="F3140" t="s">
        <v>20</v>
      </c>
      <c r="G3140" t="s">
        <v>14607</v>
      </c>
      <c r="I3140" t="s">
        <v>14611</v>
      </c>
      <c r="J3140" s="3"/>
    </row>
    <row r="3141" spans="1:10">
      <c r="A3141" t="s">
        <v>14612</v>
      </c>
      <c r="B3141" t="s">
        <v>14613</v>
      </c>
      <c r="C3141" t="s">
        <v>14614</v>
      </c>
      <c r="D3141" t="s">
        <v>14615</v>
      </c>
      <c r="E3141" s="2">
        <f t="shared" si="51"/>
        <v>1486</v>
      </c>
      <c r="F3141" t="s">
        <v>20</v>
      </c>
      <c r="G3141" t="s">
        <v>14612</v>
      </c>
      <c r="I3141" t="s">
        <v>14616</v>
      </c>
      <c r="J3141" s="3"/>
    </row>
    <row r="3142" spans="1:10">
      <c r="A3142" t="s">
        <v>14617</v>
      </c>
      <c r="B3142" t="s">
        <v>14618</v>
      </c>
      <c r="C3142" t="s">
        <v>14619</v>
      </c>
      <c r="D3142" t="s">
        <v>14620</v>
      </c>
      <c r="E3142" s="2">
        <f t="shared" si="51"/>
        <v>187</v>
      </c>
      <c r="F3142" t="s">
        <v>20</v>
      </c>
      <c r="G3142" t="s">
        <v>14617</v>
      </c>
      <c r="I3142" t="s">
        <v>14621</v>
      </c>
      <c r="J3142" s="3"/>
    </row>
    <row r="3143" spans="1:10">
      <c r="A3143" t="s">
        <v>14622</v>
      </c>
      <c r="B3143" t="s">
        <v>14623</v>
      </c>
      <c r="C3143" t="s">
        <v>14624</v>
      </c>
      <c r="D3143" t="s">
        <v>14625</v>
      </c>
      <c r="E3143" s="2">
        <f t="shared" si="51"/>
        <v>483</v>
      </c>
      <c r="F3143" t="s">
        <v>13</v>
      </c>
      <c r="G3143" t="s">
        <v>14622</v>
      </c>
      <c r="I3143" t="s">
        <v>14626</v>
      </c>
      <c r="J3143" s="3"/>
    </row>
    <row r="3144" spans="1:10">
      <c r="A3144" t="s">
        <v>14627</v>
      </c>
      <c r="B3144" t="s">
        <v>14628</v>
      </c>
      <c r="C3144" t="s">
        <v>14629</v>
      </c>
      <c r="D3144" t="s">
        <v>14630</v>
      </c>
      <c r="E3144" s="2">
        <f t="shared" si="51"/>
        <v>458</v>
      </c>
      <c r="F3144" t="s">
        <v>13</v>
      </c>
      <c r="G3144" t="s">
        <v>14627</v>
      </c>
      <c r="I3144" t="s">
        <v>14631</v>
      </c>
      <c r="J3144" s="3"/>
    </row>
    <row r="3145" spans="1:10">
      <c r="A3145" t="s">
        <v>14632</v>
      </c>
      <c r="B3145" t="s">
        <v>14633</v>
      </c>
      <c r="C3145" t="s">
        <v>14634</v>
      </c>
      <c r="D3145" t="s">
        <v>14635</v>
      </c>
      <c r="E3145" s="2">
        <f t="shared" si="51"/>
        <v>300</v>
      </c>
      <c r="F3145" t="s">
        <v>13</v>
      </c>
      <c r="G3145" t="s">
        <v>14632</v>
      </c>
      <c r="I3145" t="s">
        <v>642</v>
      </c>
      <c r="J3145" s="3"/>
    </row>
    <row r="3146" spans="1:10">
      <c r="A3146" t="s">
        <v>14636</v>
      </c>
      <c r="C3146" t="s">
        <v>14637</v>
      </c>
      <c r="D3146" t="s">
        <v>14638</v>
      </c>
      <c r="E3146" s="2">
        <f t="shared" si="51"/>
        <v>340.66666666666669</v>
      </c>
      <c r="F3146" t="s">
        <v>13</v>
      </c>
      <c r="G3146" t="s">
        <v>14636</v>
      </c>
      <c r="I3146" t="s">
        <v>796</v>
      </c>
      <c r="J3146" s="3"/>
    </row>
    <row r="3147" spans="1:10">
      <c r="A3147" t="s">
        <v>14639</v>
      </c>
      <c r="B3147" t="s">
        <v>14640</v>
      </c>
      <c r="C3147" t="s">
        <v>14641</v>
      </c>
      <c r="D3147" t="s">
        <v>14642</v>
      </c>
      <c r="E3147" s="2">
        <f t="shared" si="51"/>
        <v>276</v>
      </c>
      <c r="F3147" t="s">
        <v>13</v>
      </c>
      <c r="G3147" t="s">
        <v>14639</v>
      </c>
      <c r="I3147" t="s">
        <v>65</v>
      </c>
      <c r="J3147" s="3"/>
    </row>
    <row r="3148" spans="1:10">
      <c r="A3148" t="s">
        <v>14643</v>
      </c>
      <c r="B3148" t="s">
        <v>14644</v>
      </c>
      <c r="C3148" t="s">
        <v>14645</v>
      </c>
      <c r="D3148" t="s">
        <v>14646</v>
      </c>
      <c r="E3148" s="2">
        <f t="shared" si="51"/>
        <v>449</v>
      </c>
      <c r="F3148" t="s">
        <v>13</v>
      </c>
      <c r="G3148" t="s">
        <v>14643</v>
      </c>
      <c r="I3148" t="s">
        <v>14647</v>
      </c>
      <c r="J3148" s="3"/>
    </row>
    <row r="3149" spans="1:10">
      <c r="A3149" t="s">
        <v>14648</v>
      </c>
      <c r="B3149" t="s">
        <v>14649</v>
      </c>
      <c r="C3149" t="s">
        <v>14650</v>
      </c>
      <c r="D3149" t="s">
        <v>14651</v>
      </c>
      <c r="E3149" s="2">
        <f t="shared" si="51"/>
        <v>402</v>
      </c>
      <c r="F3149" t="s">
        <v>13</v>
      </c>
      <c r="G3149" t="s">
        <v>14648</v>
      </c>
      <c r="I3149" t="s">
        <v>14652</v>
      </c>
      <c r="J3149" s="3"/>
    </row>
    <row r="3150" spans="1:10">
      <c r="A3150" t="s">
        <v>14653</v>
      </c>
      <c r="B3150" t="s">
        <v>14654</v>
      </c>
      <c r="C3150" t="s">
        <v>14655</v>
      </c>
      <c r="D3150" t="s">
        <v>14656</v>
      </c>
      <c r="E3150" s="2">
        <f t="shared" si="51"/>
        <v>224</v>
      </c>
      <c r="F3150" t="s">
        <v>13</v>
      </c>
      <c r="G3150" t="s">
        <v>14653</v>
      </c>
      <c r="I3150" t="s">
        <v>14657</v>
      </c>
      <c r="J3150" s="3"/>
    </row>
    <row r="3151" spans="1:10">
      <c r="A3151" t="s">
        <v>14658</v>
      </c>
      <c r="B3151" t="s">
        <v>14659</v>
      </c>
      <c r="C3151" t="s">
        <v>14660</v>
      </c>
      <c r="D3151" t="s">
        <v>14661</v>
      </c>
      <c r="E3151" s="2">
        <f t="shared" si="51"/>
        <v>212</v>
      </c>
      <c r="F3151" t="s">
        <v>13</v>
      </c>
      <c r="G3151" t="s">
        <v>14658</v>
      </c>
      <c r="I3151" t="s">
        <v>14662</v>
      </c>
      <c r="J3151" s="3"/>
    </row>
    <row r="3152" spans="1:10">
      <c r="A3152" t="s">
        <v>14663</v>
      </c>
      <c r="B3152" t="s">
        <v>14664</v>
      </c>
      <c r="C3152" t="s">
        <v>14665</v>
      </c>
      <c r="D3152" t="s">
        <v>14666</v>
      </c>
      <c r="E3152" s="2">
        <f t="shared" si="51"/>
        <v>198</v>
      </c>
      <c r="F3152" t="s">
        <v>13</v>
      </c>
      <c r="G3152" t="s">
        <v>14667</v>
      </c>
      <c r="H3152" t="s">
        <v>14668</v>
      </c>
      <c r="I3152" t="s">
        <v>14669</v>
      </c>
      <c r="J3152" s="3"/>
    </row>
    <row r="3153" spans="1:10">
      <c r="A3153" t="s">
        <v>14670</v>
      </c>
      <c r="B3153" t="s">
        <v>14671</v>
      </c>
      <c r="C3153" t="s">
        <v>14672</v>
      </c>
      <c r="D3153" t="s">
        <v>14673</v>
      </c>
      <c r="E3153" s="2">
        <f t="shared" si="51"/>
        <v>424</v>
      </c>
      <c r="F3153" t="s">
        <v>13</v>
      </c>
      <c r="G3153" t="s">
        <v>14674</v>
      </c>
      <c r="H3153" t="s">
        <v>14668</v>
      </c>
      <c r="I3153" t="s">
        <v>14675</v>
      </c>
      <c r="J3153" s="3"/>
    </row>
    <row r="3154" spans="1:10">
      <c r="A3154" t="s">
        <v>14676</v>
      </c>
      <c r="B3154" t="s">
        <v>14677</v>
      </c>
      <c r="C3154" t="s">
        <v>14678</v>
      </c>
      <c r="D3154" t="s">
        <v>14679</v>
      </c>
      <c r="E3154" s="2">
        <f t="shared" si="51"/>
        <v>439</v>
      </c>
      <c r="F3154" t="s">
        <v>13</v>
      </c>
      <c r="G3154" t="s">
        <v>14676</v>
      </c>
      <c r="I3154" t="s">
        <v>1887</v>
      </c>
      <c r="J3154" s="3"/>
    </row>
    <row r="3155" spans="1:10">
      <c r="A3155" t="s">
        <v>14680</v>
      </c>
      <c r="B3155" t="s">
        <v>14681</v>
      </c>
      <c r="C3155" t="s">
        <v>14682</v>
      </c>
      <c r="D3155" t="s">
        <v>14683</v>
      </c>
      <c r="E3155" s="2">
        <f t="shared" si="51"/>
        <v>356</v>
      </c>
      <c r="F3155" t="s">
        <v>13</v>
      </c>
      <c r="G3155" t="s">
        <v>14684</v>
      </c>
      <c r="H3155" t="s">
        <v>14685</v>
      </c>
      <c r="I3155" t="s">
        <v>14686</v>
      </c>
      <c r="J3155" s="3"/>
    </row>
    <row r="3156" spans="1:10">
      <c r="A3156" t="s">
        <v>14687</v>
      </c>
      <c r="B3156" t="s">
        <v>14688</v>
      </c>
      <c r="C3156" t="s">
        <v>14689</v>
      </c>
      <c r="D3156" t="s">
        <v>14690</v>
      </c>
      <c r="E3156" s="2">
        <f t="shared" si="51"/>
        <v>306</v>
      </c>
      <c r="F3156" t="s">
        <v>13</v>
      </c>
      <c r="G3156" t="s">
        <v>14687</v>
      </c>
      <c r="I3156" t="s">
        <v>14691</v>
      </c>
      <c r="J3156" s="3"/>
    </row>
    <row r="3157" spans="1:10">
      <c r="A3157" t="s">
        <v>14692</v>
      </c>
      <c r="B3157" t="s">
        <v>14693</v>
      </c>
      <c r="C3157" t="s">
        <v>14694</v>
      </c>
      <c r="D3157" t="s">
        <v>14695</v>
      </c>
      <c r="E3157" s="2">
        <f t="shared" si="51"/>
        <v>415</v>
      </c>
      <c r="F3157" t="s">
        <v>13</v>
      </c>
      <c r="G3157" t="s">
        <v>14692</v>
      </c>
      <c r="I3157" t="s">
        <v>14696</v>
      </c>
      <c r="J3157" s="3"/>
    </row>
    <row r="3158" spans="1:10">
      <c r="A3158" t="s">
        <v>14697</v>
      </c>
      <c r="B3158" t="s">
        <v>14698</v>
      </c>
      <c r="C3158" t="s">
        <v>14699</v>
      </c>
      <c r="D3158" t="s">
        <v>14700</v>
      </c>
      <c r="E3158" s="2">
        <f t="shared" si="51"/>
        <v>304</v>
      </c>
      <c r="F3158" t="s">
        <v>13</v>
      </c>
      <c r="G3158" t="s">
        <v>14697</v>
      </c>
      <c r="I3158" t="s">
        <v>9058</v>
      </c>
      <c r="J3158" s="3"/>
    </row>
    <row r="3159" spans="1:10">
      <c r="A3159" t="s">
        <v>14701</v>
      </c>
      <c r="B3159" t="s">
        <v>14702</v>
      </c>
      <c r="C3159" t="s">
        <v>14703</v>
      </c>
      <c r="D3159" t="s">
        <v>14704</v>
      </c>
      <c r="E3159" s="2">
        <f t="shared" si="51"/>
        <v>773</v>
      </c>
      <c r="F3159" t="s">
        <v>13</v>
      </c>
      <c r="G3159" t="s">
        <v>14701</v>
      </c>
      <c r="I3159" t="s">
        <v>2542</v>
      </c>
      <c r="J3159" s="3"/>
    </row>
    <row r="3160" spans="1:10">
      <c r="A3160" t="s">
        <v>14705</v>
      </c>
      <c r="B3160" t="s">
        <v>14706</v>
      </c>
      <c r="C3160" t="s">
        <v>14707</v>
      </c>
      <c r="D3160" t="s">
        <v>14708</v>
      </c>
      <c r="E3160" s="2">
        <f t="shared" si="51"/>
        <v>81</v>
      </c>
      <c r="F3160" t="s">
        <v>20</v>
      </c>
      <c r="G3160" t="s">
        <v>14705</v>
      </c>
      <c r="I3160" t="s">
        <v>2129</v>
      </c>
      <c r="J3160" s="3"/>
    </row>
    <row r="3161" spans="1:10">
      <c r="A3161" t="s">
        <v>14709</v>
      </c>
      <c r="B3161" t="s">
        <v>14710</v>
      </c>
      <c r="C3161" t="s">
        <v>14711</v>
      </c>
      <c r="D3161" t="s">
        <v>14712</v>
      </c>
      <c r="E3161" s="2">
        <f t="shared" si="51"/>
        <v>176</v>
      </c>
      <c r="F3161" t="s">
        <v>13</v>
      </c>
      <c r="G3161" t="s">
        <v>14709</v>
      </c>
      <c r="I3161" t="s">
        <v>14713</v>
      </c>
      <c r="J3161" s="3"/>
    </row>
    <row r="3162" spans="1:10">
      <c r="A3162" t="s">
        <v>14714</v>
      </c>
      <c r="B3162" t="s">
        <v>14715</v>
      </c>
      <c r="C3162" t="s">
        <v>14716</v>
      </c>
      <c r="D3162" t="s">
        <v>14717</v>
      </c>
      <c r="E3162" s="2">
        <f t="shared" si="51"/>
        <v>268</v>
      </c>
      <c r="F3162" t="s">
        <v>20</v>
      </c>
      <c r="G3162" t="s">
        <v>14714</v>
      </c>
      <c r="I3162" t="s">
        <v>2626</v>
      </c>
      <c r="J3162" s="3"/>
    </row>
    <row r="3163" spans="1:10">
      <c r="A3163" t="s">
        <v>14718</v>
      </c>
      <c r="B3163" t="s">
        <v>14719</v>
      </c>
      <c r="C3163" t="s">
        <v>14720</v>
      </c>
      <c r="D3163" t="s">
        <v>14721</v>
      </c>
      <c r="E3163" s="2">
        <f t="shared" si="51"/>
        <v>411</v>
      </c>
      <c r="F3163" t="s">
        <v>13</v>
      </c>
      <c r="G3163" t="s">
        <v>14722</v>
      </c>
      <c r="I3163" t="s">
        <v>14723</v>
      </c>
      <c r="J3163" s="3"/>
    </row>
    <row r="3164" spans="1:10">
      <c r="A3164" t="s">
        <v>14724</v>
      </c>
      <c r="B3164" t="s">
        <v>14725</v>
      </c>
      <c r="C3164" t="s">
        <v>14726</v>
      </c>
      <c r="D3164" t="s">
        <v>14727</v>
      </c>
      <c r="E3164" s="2">
        <f t="shared" si="51"/>
        <v>222</v>
      </c>
      <c r="F3164" t="s">
        <v>13</v>
      </c>
      <c r="G3164" t="s">
        <v>14724</v>
      </c>
      <c r="I3164" t="s">
        <v>14728</v>
      </c>
      <c r="J3164" s="3"/>
    </row>
    <row r="3165" spans="1:10">
      <c r="A3165" t="s">
        <v>14729</v>
      </c>
      <c r="B3165" t="s">
        <v>14730</v>
      </c>
      <c r="C3165" t="s">
        <v>14731</v>
      </c>
      <c r="D3165" t="s">
        <v>14732</v>
      </c>
      <c r="E3165" s="2">
        <f t="shared" si="51"/>
        <v>489</v>
      </c>
      <c r="F3165" t="s">
        <v>20</v>
      </c>
      <c r="G3165" t="s">
        <v>14729</v>
      </c>
      <c r="I3165" t="s">
        <v>11814</v>
      </c>
      <c r="J3165" s="3"/>
    </row>
    <row r="3166" spans="1:10">
      <c r="A3166" t="s">
        <v>14733</v>
      </c>
      <c r="B3166" t="s">
        <v>14734</v>
      </c>
      <c r="C3166" t="s">
        <v>14735</v>
      </c>
      <c r="D3166" t="s">
        <v>14736</v>
      </c>
      <c r="E3166" s="2">
        <f t="shared" si="51"/>
        <v>375</v>
      </c>
      <c r="F3166" t="s">
        <v>20</v>
      </c>
      <c r="G3166" t="s">
        <v>14733</v>
      </c>
      <c r="I3166" t="s">
        <v>12786</v>
      </c>
      <c r="J3166" s="3"/>
    </row>
    <row r="3167" spans="1:10">
      <c r="A3167" t="s">
        <v>14737</v>
      </c>
      <c r="B3167" t="s">
        <v>14738</v>
      </c>
      <c r="C3167" t="s">
        <v>14739</v>
      </c>
      <c r="D3167" t="s">
        <v>14740</v>
      </c>
      <c r="E3167" s="2">
        <f t="shared" si="51"/>
        <v>255</v>
      </c>
      <c r="F3167" t="s">
        <v>20</v>
      </c>
      <c r="G3167" t="s">
        <v>14737</v>
      </c>
      <c r="I3167" t="s">
        <v>14741</v>
      </c>
      <c r="J3167" s="3"/>
    </row>
    <row r="3168" spans="1:10">
      <c r="A3168" t="s">
        <v>14742</v>
      </c>
      <c r="B3168" t="s">
        <v>14743</v>
      </c>
      <c r="C3168" t="s">
        <v>14744</v>
      </c>
      <c r="D3168" t="s">
        <v>14745</v>
      </c>
      <c r="E3168" s="2">
        <f t="shared" si="51"/>
        <v>184</v>
      </c>
      <c r="F3168" t="s">
        <v>13</v>
      </c>
      <c r="G3168" t="s">
        <v>14742</v>
      </c>
      <c r="I3168" t="s">
        <v>14746</v>
      </c>
      <c r="J3168" s="3"/>
    </row>
    <row r="3169" spans="1:10">
      <c r="A3169" t="s">
        <v>14747</v>
      </c>
      <c r="B3169" t="s">
        <v>14748</v>
      </c>
      <c r="C3169" t="s">
        <v>14749</v>
      </c>
      <c r="D3169" t="s">
        <v>14750</v>
      </c>
      <c r="E3169" s="2">
        <f t="shared" si="51"/>
        <v>262</v>
      </c>
      <c r="F3169" t="s">
        <v>20</v>
      </c>
      <c r="G3169" t="s">
        <v>14747</v>
      </c>
      <c r="I3169" t="s">
        <v>4095</v>
      </c>
      <c r="J3169" s="3"/>
    </row>
    <row r="3170" spans="1:10">
      <c r="A3170" t="s">
        <v>14751</v>
      </c>
      <c r="B3170" t="s">
        <v>14752</v>
      </c>
      <c r="C3170" t="s">
        <v>14753</v>
      </c>
      <c r="D3170" t="s">
        <v>14754</v>
      </c>
      <c r="E3170" s="2">
        <f t="shared" si="51"/>
        <v>151</v>
      </c>
      <c r="F3170" t="s">
        <v>20</v>
      </c>
      <c r="G3170" t="s">
        <v>14751</v>
      </c>
      <c r="I3170" t="s">
        <v>2449</v>
      </c>
      <c r="J3170" s="3"/>
    </row>
    <row r="3171" spans="1:10">
      <c r="A3171" t="s">
        <v>14755</v>
      </c>
      <c r="B3171" t="s">
        <v>14756</v>
      </c>
      <c r="C3171" t="s">
        <v>14757</v>
      </c>
      <c r="D3171" t="s">
        <v>14758</v>
      </c>
      <c r="E3171" s="2">
        <f t="shared" si="51"/>
        <v>319</v>
      </c>
      <c r="F3171" t="s">
        <v>20</v>
      </c>
      <c r="G3171" t="s">
        <v>14759</v>
      </c>
      <c r="H3171" t="s">
        <v>14760</v>
      </c>
      <c r="I3171" t="s">
        <v>14761</v>
      </c>
      <c r="J3171" s="3"/>
    </row>
    <row r="3172" spans="1:10">
      <c r="A3172" t="s">
        <v>14762</v>
      </c>
      <c r="B3172" t="s">
        <v>14763</v>
      </c>
      <c r="C3172" t="s">
        <v>14764</v>
      </c>
      <c r="D3172" t="s">
        <v>14765</v>
      </c>
      <c r="E3172" s="2">
        <f t="shared" si="51"/>
        <v>595</v>
      </c>
      <c r="F3172" t="s">
        <v>20</v>
      </c>
      <c r="G3172" t="s">
        <v>14762</v>
      </c>
      <c r="I3172" t="s">
        <v>14766</v>
      </c>
      <c r="J3172" s="3"/>
    </row>
    <row r="3173" spans="1:10">
      <c r="A3173" t="s">
        <v>14767</v>
      </c>
      <c r="B3173" t="s">
        <v>14768</v>
      </c>
      <c r="C3173" t="s">
        <v>14769</v>
      </c>
      <c r="D3173" t="s">
        <v>14770</v>
      </c>
      <c r="E3173" s="2">
        <f t="shared" si="51"/>
        <v>750</v>
      </c>
      <c r="F3173" t="s">
        <v>20</v>
      </c>
      <c r="G3173" t="s">
        <v>14767</v>
      </c>
      <c r="I3173" t="s">
        <v>14771</v>
      </c>
      <c r="J3173" s="3"/>
    </row>
    <row r="3174" spans="1:10">
      <c r="A3174" t="s">
        <v>14772</v>
      </c>
      <c r="B3174" t="s">
        <v>14773</v>
      </c>
      <c r="C3174" t="s">
        <v>14774</v>
      </c>
      <c r="D3174" t="s">
        <v>14775</v>
      </c>
      <c r="E3174" s="2">
        <f t="shared" si="51"/>
        <v>448</v>
      </c>
      <c r="F3174" t="s">
        <v>13</v>
      </c>
      <c r="G3174" t="s">
        <v>14772</v>
      </c>
      <c r="I3174" t="s">
        <v>65</v>
      </c>
      <c r="J3174" s="3"/>
    </row>
    <row r="3175" spans="1:10">
      <c r="A3175" t="s">
        <v>14776</v>
      </c>
      <c r="B3175" t="s">
        <v>14777</v>
      </c>
      <c r="C3175" t="s">
        <v>14778</v>
      </c>
      <c r="D3175" t="s">
        <v>14779</v>
      </c>
      <c r="E3175" s="2">
        <f t="shared" si="51"/>
        <v>211</v>
      </c>
      <c r="F3175" t="s">
        <v>13</v>
      </c>
      <c r="G3175" t="s">
        <v>14776</v>
      </c>
      <c r="I3175" t="s">
        <v>5576</v>
      </c>
      <c r="J3175" s="3"/>
    </row>
    <row r="3176" spans="1:10">
      <c r="A3176" t="s">
        <v>14780</v>
      </c>
      <c r="B3176" t="s">
        <v>14781</v>
      </c>
      <c r="C3176" t="s">
        <v>14782</v>
      </c>
      <c r="D3176" t="s">
        <v>14783</v>
      </c>
      <c r="E3176" s="2">
        <f t="shared" ref="E3176:E3239" si="52">((D3176-C3176)+1)/3-1</f>
        <v>229</v>
      </c>
      <c r="F3176" t="s">
        <v>13</v>
      </c>
      <c r="G3176" t="s">
        <v>14780</v>
      </c>
      <c r="I3176" t="s">
        <v>9081</v>
      </c>
      <c r="J3176" s="3"/>
    </row>
    <row r="3177" spans="1:10">
      <c r="A3177" t="s">
        <v>14784</v>
      </c>
      <c r="B3177" t="s">
        <v>14785</v>
      </c>
      <c r="C3177" t="s">
        <v>14786</v>
      </c>
      <c r="D3177" t="s">
        <v>14787</v>
      </c>
      <c r="E3177" s="2">
        <f t="shared" si="52"/>
        <v>233</v>
      </c>
      <c r="F3177" t="s">
        <v>20</v>
      </c>
      <c r="G3177" t="s">
        <v>14784</v>
      </c>
      <c r="I3177" t="s">
        <v>65</v>
      </c>
      <c r="J3177" s="3"/>
    </row>
    <row r="3178" spans="1:10">
      <c r="A3178" t="s">
        <v>14788</v>
      </c>
      <c r="B3178" t="s">
        <v>14789</v>
      </c>
      <c r="C3178" t="s">
        <v>14790</v>
      </c>
      <c r="D3178" t="s">
        <v>14791</v>
      </c>
      <c r="E3178" s="2">
        <f t="shared" si="52"/>
        <v>189</v>
      </c>
      <c r="F3178" t="s">
        <v>20</v>
      </c>
      <c r="G3178" t="s">
        <v>14788</v>
      </c>
      <c r="I3178" t="s">
        <v>14792</v>
      </c>
      <c r="J3178" s="3"/>
    </row>
    <row r="3179" spans="1:10">
      <c r="A3179" t="s">
        <v>14793</v>
      </c>
      <c r="B3179" t="s">
        <v>14794</v>
      </c>
      <c r="C3179" t="s">
        <v>14795</v>
      </c>
      <c r="D3179" t="s">
        <v>14796</v>
      </c>
      <c r="E3179" s="2">
        <f t="shared" si="52"/>
        <v>677</v>
      </c>
      <c r="F3179" t="s">
        <v>20</v>
      </c>
      <c r="G3179" t="s">
        <v>14797</v>
      </c>
      <c r="H3179" t="s">
        <v>14798</v>
      </c>
      <c r="I3179" t="s">
        <v>14799</v>
      </c>
      <c r="J3179" s="3"/>
    </row>
    <row r="3180" spans="1:10">
      <c r="A3180" t="s">
        <v>14800</v>
      </c>
      <c r="B3180" t="s">
        <v>14801</v>
      </c>
      <c r="C3180" t="s">
        <v>14802</v>
      </c>
      <c r="D3180" t="s">
        <v>14803</v>
      </c>
      <c r="E3180" s="2">
        <f t="shared" si="52"/>
        <v>568</v>
      </c>
      <c r="F3180" t="s">
        <v>20</v>
      </c>
      <c r="G3180" t="s">
        <v>14804</v>
      </c>
      <c r="H3180" t="s">
        <v>14798</v>
      </c>
      <c r="I3180" t="s">
        <v>14805</v>
      </c>
      <c r="J3180" s="3"/>
    </row>
    <row r="3181" spans="1:10">
      <c r="A3181" t="s">
        <v>14806</v>
      </c>
      <c r="C3181" t="s">
        <v>14807</v>
      </c>
      <c r="D3181" t="s">
        <v>14808</v>
      </c>
      <c r="E3181" s="2" t="e">
        <f t="shared" si="52"/>
        <v>#VALUE!</v>
      </c>
      <c r="F3181" t="s">
        <v>4233</v>
      </c>
      <c r="G3181" t="s">
        <v>14806</v>
      </c>
      <c r="I3181" t="s">
        <v>14809</v>
      </c>
      <c r="J3181" s="3"/>
    </row>
    <row r="3182" spans="1:10">
      <c r="A3182" t="s">
        <v>14810</v>
      </c>
      <c r="B3182" t="s">
        <v>14811</v>
      </c>
      <c r="C3182" t="s">
        <v>14812</v>
      </c>
      <c r="D3182" t="s">
        <v>14813</v>
      </c>
      <c r="E3182" s="2">
        <f t="shared" si="52"/>
        <v>208</v>
      </c>
      <c r="F3182" t="s">
        <v>13</v>
      </c>
      <c r="G3182" t="s">
        <v>14810</v>
      </c>
      <c r="I3182" t="s">
        <v>14814</v>
      </c>
      <c r="J3182" s="3"/>
    </row>
    <row r="3183" spans="1:10">
      <c r="A3183" t="s">
        <v>14815</v>
      </c>
      <c r="B3183" t="s">
        <v>14816</v>
      </c>
      <c r="C3183" t="s">
        <v>14817</v>
      </c>
      <c r="D3183" t="s">
        <v>14818</v>
      </c>
      <c r="E3183" s="2">
        <f t="shared" si="52"/>
        <v>445</v>
      </c>
      <c r="F3183" t="s">
        <v>20</v>
      </c>
      <c r="G3183" t="s">
        <v>14815</v>
      </c>
      <c r="I3183" t="s">
        <v>1820</v>
      </c>
      <c r="J3183" s="3"/>
    </row>
    <row r="3184" spans="1:10">
      <c r="A3184" t="s">
        <v>14819</v>
      </c>
      <c r="B3184" t="s">
        <v>14820</v>
      </c>
      <c r="C3184" t="s">
        <v>14821</v>
      </c>
      <c r="D3184" t="s">
        <v>14822</v>
      </c>
      <c r="E3184" s="2">
        <f t="shared" si="52"/>
        <v>408</v>
      </c>
      <c r="F3184" t="s">
        <v>13</v>
      </c>
      <c r="G3184" t="s">
        <v>14819</v>
      </c>
      <c r="I3184" t="s">
        <v>14823</v>
      </c>
      <c r="J3184" s="3"/>
    </row>
    <row r="3185" spans="1:10">
      <c r="A3185" t="s">
        <v>14824</v>
      </c>
      <c r="B3185" t="s">
        <v>14825</v>
      </c>
      <c r="C3185" t="s">
        <v>14826</v>
      </c>
      <c r="D3185" t="s">
        <v>14827</v>
      </c>
      <c r="E3185" s="2">
        <f t="shared" si="52"/>
        <v>274</v>
      </c>
      <c r="F3185" t="s">
        <v>13</v>
      </c>
      <c r="G3185" t="s">
        <v>14824</v>
      </c>
      <c r="I3185" t="s">
        <v>14828</v>
      </c>
      <c r="J3185" s="3"/>
    </row>
    <row r="3186" spans="1:10">
      <c r="A3186" t="s">
        <v>14829</v>
      </c>
      <c r="B3186" t="s">
        <v>14830</v>
      </c>
      <c r="C3186" t="s">
        <v>14831</v>
      </c>
      <c r="D3186" t="s">
        <v>14832</v>
      </c>
      <c r="E3186" s="2">
        <f t="shared" si="52"/>
        <v>280</v>
      </c>
      <c r="F3186" t="s">
        <v>13</v>
      </c>
      <c r="G3186" t="s">
        <v>14829</v>
      </c>
      <c r="I3186" t="s">
        <v>14833</v>
      </c>
      <c r="J3186" s="3"/>
    </row>
    <row r="3187" spans="1:10">
      <c r="A3187" t="s">
        <v>14834</v>
      </c>
      <c r="B3187" t="s">
        <v>14835</v>
      </c>
      <c r="C3187" t="s">
        <v>14836</v>
      </c>
      <c r="D3187" t="s">
        <v>14837</v>
      </c>
      <c r="E3187" s="2">
        <f t="shared" si="52"/>
        <v>302</v>
      </c>
      <c r="F3187" t="s">
        <v>13</v>
      </c>
      <c r="G3187" t="s">
        <v>14834</v>
      </c>
      <c r="I3187" t="s">
        <v>9058</v>
      </c>
      <c r="J3187" s="3"/>
    </row>
    <row r="3188" spans="1:10">
      <c r="A3188" t="s">
        <v>14838</v>
      </c>
      <c r="B3188" t="s">
        <v>14839</v>
      </c>
      <c r="C3188" t="s">
        <v>14840</v>
      </c>
      <c r="D3188" t="s">
        <v>14841</v>
      </c>
      <c r="E3188" s="2">
        <f t="shared" si="52"/>
        <v>183</v>
      </c>
      <c r="F3188" t="s">
        <v>13</v>
      </c>
      <c r="G3188" t="s">
        <v>14838</v>
      </c>
      <c r="I3188" t="s">
        <v>6995</v>
      </c>
      <c r="J3188" s="3"/>
    </row>
    <row r="3189" spans="1:10">
      <c r="A3189" t="s">
        <v>14842</v>
      </c>
      <c r="B3189" t="s">
        <v>14843</v>
      </c>
      <c r="C3189" t="s">
        <v>14844</v>
      </c>
      <c r="D3189" t="s">
        <v>14845</v>
      </c>
      <c r="E3189" s="2">
        <f t="shared" si="52"/>
        <v>72</v>
      </c>
      <c r="F3189" t="s">
        <v>20</v>
      </c>
      <c r="G3189" t="s">
        <v>14842</v>
      </c>
      <c r="I3189" t="s">
        <v>375</v>
      </c>
      <c r="J3189" s="3"/>
    </row>
    <row r="3190" spans="1:10">
      <c r="A3190" t="s">
        <v>14846</v>
      </c>
      <c r="B3190" t="s">
        <v>14847</v>
      </c>
      <c r="C3190" t="s">
        <v>14848</v>
      </c>
      <c r="D3190" t="s">
        <v>14849</v>
      </c>
      <c r="E3190" s="2">
        <f t="shared" si="52"/>
        <v>284</v>
      </c>
      <c r="F3190" t="s">
        <v>13</v>
      </c>
      <c r="G3190" t="s">
        <v>3648</v>
      </c>
      <c r="H3190" t="s">
        <v>3649</v>
      </c>
      <c r="I3190" t="s">
        <v>3650</v>
      </c>
      <c r="J3190" s="3"/>
    </row>
    <row r="3191" spans="1:10">
      <c r="A3191" t="s">
        <v>14850</v>
      </c>
      <c r="B3191" t="s">
        <v>14851</v>
      </c>
      <c r="C3191" t="s">
        <v>14852</v>
      </c>
      <c r="D3191" t="s">
        <v>14853</v>
      </c>
      <c r="E3191" s="2">
        <f t="shared" si="52"/>
        <v>339</v>
      </c>
      <c r="F3191" t="s">
        <v>13</v>
      </c>
      <c r="G3191" t="s">
        <v>14854</v>
      </c>
      <c r="H3191" t="s">
        <v>7603</v>
      </c>
      <c r="I3191" t="s">
        <v>14855</v>
      </c>
      <c r="J3191" s="3"/>
    </row>
    <row r="3192" spans="1:10">
      <c r="A3192" t="s">
        <v>14856</v>
      </c>
      <c r="B3192" t="s">
        <v>14857</v>
      </c>
      <c r="C3192" t="s">
        <v>14858</v>
      </c>
      <c r="D3192" t="s">
        <v>14859</v>
      </c>
      <c r="E3192" s="2">
        <f t="shared" si="52"/>
        <v>166</v>
      </c>
      <c r="F3192" t="s">
        <v>13</v>
      </c>
      <c r="G3192" t="s">
        <v>14856</v>
      </c>
      <c r="I3192" t="s">
        <v>14860</v>
      </c>
      <c r="J3192" s="3"/>
    </row>
    <row r="3193" spans="1:10">
      <c r="A3193" t="s">
        <v>14861</v>
      </c>
      <c r="B3193" t="s">
        <v>14862</v>
      </c>
      <c r="C3193" t="s">
        <v>14863</v>
      </c>
      <c r="D3193" t="s">
        <v>14864</v>
      </c>
      <c r="E3193" s="2">
        <f t="shared" si="52"/>
        <v>86</v>
      </c>
      <c r="F3193" t="s">
        <v>13</v>
      </c>
      <c r="G3193" t="s">
        <v>14865</v>
      </c>
      <c r="I3193" t="s">
        <v>14866</v>
      </c>
      <c r="J3193" s="3"/>
    </row>
    <row r="3194" spans="1:10">
      <c r="A3194" t="s">
        <v>14867</v>
      </c>
      <c r="B3194" t="s">
        <v>14868</v>
      </c>
      <c r="C3194" t="s">
        <v>14869</v>
      </c>
      <c r="D3194" t="s">
        <v>14870</v>
      </c>
      <c r="E3194" s="2">
        <f t="shared" si="52"/>
        <v>62</v>
      </c>
      <c r="F3194" t="s">
        <v>13</v>
      </c>
      <c r="G3194" t="s">
        <v>14871</v>
      </c>
      <c r="I3194" t="s">
        <v>14872</v>
      </c>
      <c r="J3194" s="3"/>
    </row>
    <row r="3195" spans="1:10">
      <c r="A3195" t="s">
        <v>14873</v>
      </c>
      <c r="C3195" t="s">
        <v>14874</v>
      </c>
      <c r="D3195" t="s">
        <v>14875</v>
      </c>
      <c r="E3195" s="2">
        <f t="shared" si="52"/>
        <v>51</v>
      </c>
      <c r="F3195" t="s">
        <v>13</v>
      </c>
      <c r="G3195" t="s">
        <v>14873</v>
      </c>
      <c r="I3195" t="s">
        <v>14876</v>
      </c>
      <c r="J3195" s="3"/>
    </row>
    <row r="3196" spans="1:10">
      <c r="A3196" t="s">
        <v>14877</v>
      </c>
      <c r="B3196" t="s">
        <v>14878</v>
      </c>
      <c r="C3196" t="s">
        <v>14879</v>
      </c>
      <c r="D3196" t="s">
        <v>14880</v>
      </c>
      <c r="E3196" s="2">
        <f t="shared" si="52"/>
        <v>319</v>
      </c>
      <c r="F3196" t="s">
        <v>13</v>
      </c>
      <c r="G3196" t="s">
        <v>14881</v>
      </c>
      <c r="I3196" t="s">
        <v>14882</v>
      </c>
      <c r="J3196" s="3"/>
    </row>
    <row r="3197" spans="1:10">
      <c r="A3197" t="s">
        <v>14883</v>
      </c>
      <c r="B3197" t="s">
        <v>14884</v>
      </c>
      <c r="C3197" t="s">
        <v>14885</v>
      </c>
      <c r="D3197" t="s">
        <v>14886</v>
      </c>
      <c r="E3197" s="2">
        <f t="shared" si="52"/>
        <v>432</v>
      </c>
      <c r="F3197" t="s">
        <v>13</v>
      </c>
      <c r="G3197" t="s">
        <v>14887</v>
      </c>
      <c r="H3197" t="s">
        <v>14888</v>
      </c>
      <c r="I3197" t="s">
        <v>14889</v>
      </c>
      <c r="J3197" s="3"/>
    </row>
    <row r="3198" spans="1:10">
      <c r="A3198" t="s">
        <v>14890</v>
      </c>
      <c r="B3198" t="s">
        <v>14891</v>
      </c>
      <c r="C3198" t="s">
        <v>14892</v>
      </c>
      <c r="D3198" t="s">
        <v>14893</v>
      </c>
      <c r="E3198" s="2">
        <f t="shared" si="52"/>
        <v>90</v>
      </c>
      <c r="F3198" t="s">
        <v>13</v>
      </c>
      <c r="G3198" t="s">
        <v>14890</v>
      </c>
      <c r="I3198" t="s">
        <v>2668</v>
      </c>
      <c r="J3198" s="3"/>
    </row>
    <row r="3199" spans="1:10">
      <c r="A3199" t="s">
        <v>14894</v>
      </c>
      <c r="B3199" t="s">
        <v>14895</v>
      </c>
      <c r="C3199" t="s">
        <v>14896</v>
      </c>
      <c r="D3199" t="s">
        <v>14897</v>
      </c>
      <c r="E3199" s="2">
        <f t="shared" si="52"/>
        <v>476</v>
      </c>
      <c r="F3199" t="s">
        <v>13</v>
      </c>
      <c r="G3199" t="s">
        <v>14894</v>
      </c>
      <c r="I3199" t="s">
        <v>2668</v>
      </c>
      <c r="J3199" s="3"/>
    </row>
    <row r="3200" spans="1:10">
      <c r="A3200" t="s">
        <v>14898</v>
      </c>
      <c r="B3200" t="s">
        <v>14899</v>
      </c>
      <c r="C3200" t="s">
        <v>14900</v>
      </c>
      <c r="D3200" t="s">
        <v>14901</v>
      </c>
      <c r="E3200" s="2">
        <f t="shared" si="52"/>
        <v>331</v>
      </c>
      <c r="F3200" t="s">
        <v>13</v>
      </c>
      <c r="G3200" t="s">
        <v>14898</v>
      </c>
      <c r="I3200" t="s">
        <v>2303</v>
      </c>
      <c r="J3200" s="3"/>
    </row>
    <row r="3201" spans="1:10">
      <c r="A3201" t="s">
        <v>14902</v>
      </c>
      <c r="B3201" t="s">
        <v>14903</v>
      </c>
      <c r="C3201" t="s">
        <v>14904</v>
      </c>
      <c r="D3201" t="s">
        <v>14905</v>
      </c>
      <c r="E3201" s="2">
        <f t="shared" si="52"/>
        <v>289</v>
      </c>
      <c r="F3201" t="s">
        <v>13</v>
      </c>
      <c r="G3201" t="s">
        <v>14902</v>
      </c>
      <c r="I3201" t="s">
        <v>14906</v>
      </c>
      <c r="J3201" s="3"/>
    </row>
    <row r="3202" spans="1:10">
      <c r="A3202" t="s">
        <v>14907</v>
      </c>
      <c r="B3202" t="s">
        <v>14908</v>
      </c>
      <c r="C3202" t="s">
        <v>14909</v>
      </c>
      <c r="D3202" t="s">
        <v>14910</v>
      </c>
      <c r="E3202" s="2">
        <f t="shared" si="52"/>
        <v>365</v>
      </c>
      <c r="F3202" t="s">
        <v>13</v>
      </c>
      <c r="G3202" t="s">
        <v>14907</v>
      </c>
      <c r="I3202" t="s">
        <v>14911</v>
      </c>
      <c r="J3202" s="3"/>
    </row>
    <row r="3203" spans="1:10">
      <c r="A3203" t="s">
        <v>14912</v>
      </c>
      <c r="B3203" t="s">
        <v>14913</v>
      </c>
      <c r="C3203" t="s">
        <v>14914</v>
      </c>
      <c r="D3203" t="s">
        <v>14915</v>
      </c>
      <c r="E3203" s="2">
        <f t="shared" si="52"/>
        <v>332</v>
      </c>
      <c r="F3203" t="s">
        <v>13</v>
      </c>
      <c r="G3203" t="s">
        <v>14912</v>
      </c>
      <c r="I3203" t="s">
        <v>13663</v>
      </c>
      <c r="J3203" s="3"/>
    </row>
    <row r="3204" spans="1:10">
      <c r="A3204" t="s">
        <v>14916</v>
      </c>
      <c r="B3204" t="s">
        <v>14917</v>
      </c>
      <c r="C3204" t="s">
        <v>14918</v>
      </c>
      <c r="D3204" t="s">
        <v>14919</v>
      </c>
      <c r="E3204" s="2">
        <f t="shared" si="52"/>
        <v>340</v>
      </c>
      <c r="F3204" t="s">
        <v>13</v>
      </c>
      <c r="G3204" t="s">
        <v>14916</v>
      </c>
      <c r="I3204" t="s">
        <v>13663</v>
      </c>
      <c r="J3204" s="3"/>
    </row>
    <row r="3205" spans="1:10">
      <c r="A3205" t="s">
        <v>14920</v>
      </c>
      <c r="B3205" t="s">
        <v>14921</v>
      </c>
      <c r="C3205" t="s">
        <v>14922</v>
      </c>
      <c r="D3205" t="s">
        <v>14923</v>
      </c>
      <c r="E3205" s="2">
        <f t="shared" si="52"/>
        <v>235</v>
      </c>
      <c r="F3205" t="s">
        <v>13</v>
      </c>
      <c r="G3205" t="s">
        <v>14920</v>
      </c>
      <c r="I3205" t="s">
        <v>589</v>
      </c>
      <c r="J3205" s="3"/>
    </row>
    <row r="3206" spans="1:10">
      <c r="A3206" t="s">
        <v>14924</v>
      </c>
      <c r="B3206" t="s">
        <v>14925</v>
      </c>
      <c r="C3206" t="s">
        <v>14926</v>
      </c>
      <c r="D3206" t="s">
        <v>14927</v>
      </c>
      <c r="E3206" s="2">
        <f t="shared" si="52"/>
        <v>611</v>
      </c>
      <c r="F3206" t="s">
        <v>13</v>
      </c>
      <c r="G3206" t="s">
        <v>14924</v>
      </c>
      <c r="I3206" t="s">
        <v>14911</v>
      </c>
      <c r="J3206" s="3"/>
    </row>
    <row r="3207" spans="1:10">
      <c r="A3207" t="s">
        <v>14928</v>
      </c>
      <c r="B3207" t="s">
        <v>14929</v>
      </c>
      <c r="C3207" t="s">
        <v>14930</v>
      </c>
      <c r="D3207" t="s">
        <v>14931</v>
      </c>
      <c r="E3207" s="2">
        <f t="shared" si="52"/>
        <v>272</v>
      </c>
      <c r="F3207" t="s">
        <v>13</v>
      </c>
      <c r="G3207" t="s">
        <v>14928</v>
      </c>
      <c r="I3207" t="s">
        <v>589</v>
      </c>
      <c r="J3207" s="3"/>
    </row>
    <row r="3208" spans="1:10">
      <c r="A3208" t="s">
        <v>14932</v>
      </c>
      <c r="B3208" t="s">
        <v>14933</v>
      </c>
      <c r="C3208" t="s">
        <v>14934</v>
      </c>
      <c r="D3208" t="s">
        <v>14935</v>
      </c>
      <c r="E3208" s="2">
        <f t="shared" si="52"/>
        <v>235</v>
      </c>
      <c r="F3208" t="s">
        <v>13</v>
      </c>
      <c r="G3208" t="s">
        <v>14932</v>
      </c>
      <c r="I3208" t="s">
        <v>2525</v>
      </c>
      <c r="J3208" s="3"/>
    </row>
    <row r="3209" spans="1:10">
      <c r="A3209" t="s">
        <v>14936</v>
      </c>
      <c r="B3209" t="s">
        <v>14937</v>
      </c>
      <c r="C3209" t="s">
        <v>14938</v>
      </c>
      <c r="D3209" t="s">
        <v>14939</v>
      </c>
      <c r="E3209" s="2">
        <f t="shared" si="52"/>
        <v>89</v>
      </c>
      <c r="F3209" t="s">
        <v>13</v>
      </c>
      <c r="G3209" t="s">
        <v>14936</v>
      </c>
      <c r="I3209" t="s">
        <v>65</v>
      </c>
      <c r="J3209" s="3"/>
    </row>
    <row r="3210" spans="1:10">
      <c r="A3210" t="s">
        <v>14940</v>
      </c>
      <c r="B3210" t="s">
        <v>14941</v>
      </c>
      <c r="C3210" t="s">
        <v>14942</v>
      </c>
      <c r="D3210" t="s">
        <v>14943</v>
      </c>
      <c r="E3210" s="2">
        <f t="shared" si="52"/>
        <v>375</v>
      </c>
      <c r="F3210" t="s">
        <v>13</v>
      </c>
      <c r="G3210" t="s">
        <v>14940</v>
      </c>
      <c r="I3210" t="s">
        <v>14944</v>
      </c>
      <c r="J3210" s="3"/>
    </row>
    <row r="3211" spans="1:10">
      <c r="A3211" t="s">
        <v>14945</v>
      </c>
      <c r="B3211" t="s">
        <v>14946</v>
      </c>
      <c r="C3211" t="s">
        <v>14947</v>
      </c>
      <c r="D3211" t="s">
        <v>14948</v>
      </c>
      <c r="E3211" s="2">
        <f t="shared" si="52"/>
        <v>452</v>
      </c>
      <c r="F3211" t="s">
        <v>20</v>
      </c>
      <c r="G3211" t="s">
        <v>14945</v>
      </c>
      <c r="I3211" t="s">
        <v>971</v>
      </c>
      <c r="J3211" s="3"/>
    </row>
    <row r="3212" spans="1:10">
      <c r="A3212" t="s">
        <v>14949</v>
      </c>
      <c r="B3212" t="s">
        <v>14950</v>
      </c>
      <c r="C3212" t="s">
        <v>14951</v>
      </c>
      <c r="D3212" t="s">
        <v>14952</v>
      </c>
      <c r="E3212" s="2">
        <f t="shared" si="52"/>
        <v>405</v>
      </c>
      <c r="F3212" t="s">
        <v>20</v>
      </c>
      <c r="G3212" t="s">
        <v>14949</v>
      </c>
      <c r="I3212" t="s">
        <v>65</v>
      </c>
      <c r="J3212" s="3"/>
    </row>
    <row r="3213" spans="1:10">
      <c r="A3213" t="s">
        <v>14953</v>
      </c>
      <c r="B3213" t="s">
        <v>14954</v>
      </c>
      <c r="C3213" t="s">
        <v>14955</v>
      </c>
      <c r="D3213" t="s">
        <v>14956</v>
      </c>
      <c r="E3213" s="2">
        <f t="shared" si="52"/>
        <v>855</v>
      </c>
      <c r="F3213" t="s">
        <v>20</v>
      </c>
      <c r="G3213" t="s">
        <v>14957</v>
      </c>
      <c r="H3213" t="s">
        <v>6455</v>
      </c>
      <c r="I3213" t="s">
        <v>14958</v>
      </c>
      <c r="J3213" s="3"/>
    </row>
    <row r="3214" spans="1:10">
      <c r="A3214" t="s">
        <v>14959</v>
      </c>
      <c r="B3214" t="s">
        <v>14960</v>
      </c>
      <c r="C3214" t="s">
        <v>14961</v>
      </c>
      <c r="D3214" t="s">
        <v>14962</v>
      </c>
      <c r="E3214" s="2">
        <f t="shared" si="52"/>
        <v>838</v>
      </c>
      <c r="F3214" t="s">
        <v>13</v>
      </c>
      <c r="G3214" t="s">
        <v>14959</v>
      </c>
      <c r="I3214" t="s">
        <v>14963</v>
      </c>
      <c r="J3214" s="3"/>
    </row>
    <row r="3215" spans="1:10">
      <c r="A3215" t="s">
        <v>14964</v>
      </c>
      <c r="B3215" t="s">
        <v>14965</v>
      </c>
      <c r="C3215" t="s">
        <v>14966</v>
      </c>
      <c r="D3215" t="s">
        <v>14967</v>
      </c>
      <c r="E3215" s="2">
        <f t="shared" si="52"/>
        <v>681</v>
      </c>
      <c r="F3215" t="s">
        <v>13</v>
      </c>
      <c r="G3215" t="s">
        <v>14968</v>
      </c>
      <c r="I3215" t="s">
        <v>14969</v>
      </c>
      <c r="J3215" s="3"/>
    </row>
    <row r="3216" spans="1:10">
      <c r="A3216" t="s">
        <v>14970</v>
      </c>
      <c r="B3216" t="s">
        <v>14971</v>
      </c>
      <c r="C3216" t="s">
        <v>14972</v>
      </c>
      <c r="D3216" t="s">
        <v>14973</v>
      </c>
      <c r="E3216" s="2">
        <f t="shared" si="52"/>
        <v>769</v>
      </c>
      <c r="F3216" t="s">
        <v>13</v>
      </c>
      <c r="G3216" t="s">
        <v>14970</v>
      </c>
      <c r="I3216" t="s">
        <v>13813</v>
      </c>
      <c r="J3216" s="3"/>
    </row>
    <row r="3217" spans="1:10">
      <c r="A3217" t="s">
        <v>14974</v>
      </c>
      <c r="B3217" t="s">
        <v>14975</v>
      </c>
      <c r="C3217" t="s">
        <v>14976</v>
      </c>
      <c r="D3217" t="s">
        <v>14977</v>
      </c>
      <c r="E3217" s="2">
        <f t="shared" si="52"/>
        <v>297</v>
      </c>
      <c r="F3217" t="s">
        <v>20</v>
      </c>
      <c r="G3217" t="s">
        <v>14978</v>
      </c>
      <c r="H3217" t="s">
        <v>14979</v>
      </c>
      <c r="I3217" t="s">
        <v>14980</v>
      </c>
      <c r="J3217" s="3"/>
    </row>
    <row r="3218" spans="1:10">
      <c r="A3218" t="s">
        <v>14981</v>
      </c>
      <c r="B3218" t="s">
        <v>14982</v>
      </c>
      <c r="C3218" t="s">
        <v>14983</v>
      </c>
      <c r="D3218" t="s">
        <v>14984</v>
      </c>
      <c r="E3218" s="2">
        <f t="shared" si="52"/>
        <v>665</v>
      </c>
      <c r="F3218" t="s">
        <v>20</v>
      </c>
      <c r="G3218" t="s">
        <v>14985</v>
      </c>
      <c r="H3218" t="s">
        <v>14986</v>
      </c>
      <c r="I3218" t="s">
        <v>14987</v>
      </c>
      <c r="J3218" s="3"/>
    </row>
    <row r="3219" spans="1:10">
      <c r="A3219" t="s">
        <v>14988</v>
      </c>
      <c r="B3219" t="s">
        <v>14989</v>
      </c>
      <c r="C3219" t="s">
        <v>14990</v>
      </c>
      <c r="D3219" t="s">
        <v>14991</v>
      </c>
      <c r="E3219" s="2">
        <f t="shared" si="52"/>
        <v>224</v>
      </c>
      <c r="F3219" t="s">
        <v>13</v>
      </c>
      <c r="G3219" t="s">
        <v>14992</v>
      </c>
      <c r="H3219" t="s">
        <v>14993</v>
      </c>
      <c r="I3219" t="s">
        <v>14994</v>
      </c>
      <c r="J3219" s="3"/>
    </row>
    <row r="3220" spans="1:10">
      <c r="A3220" t="s">
        <v>14995</v>
      </c>
      <c r="B3220" t="s">
        <v>14996</v>
      </c>
      <c r="C3220" t="s">
        <v>14997</v>
      </c>
      <c r="D3220" t="s">
        <v>14998</v>
      </c>
      <c r="E3220" s="2">
        <f t="shared" si="52"/>
        <v>303</v>
      </c>
      <c r="F3220" t="s">
        <v>20</v>
      </c>
      <c r="G3220" t="s">
        <v>14995</v>
      </c>
      <c r="H3220" t="s">
        <v>14999</v>
      </c>
      <c r="I3220" t="s">
        <v>15000</v>
      </c>
      <c r="J3220" s="3"/>
    </row>
    <row r="3221" spans="1:10">
      <c r="A3221" t="s">
        <v>15001</v>
      </c>
      <c r="B3221" t="s">
        <v>15002</v>
      </c>
      <c r="C3221" t="s">
        <v>15003</v>
      </c>
      <c r="D3221" t="s">
        <v>15004</v>
      </c>
      <c r="E3221" s="2">
        <f t="shared" si="52"/>
        <v>259</v>
      </c>
      <c r="F3221" t="s">
        <v>20</v>
      </c>
      <c r="G3221" t="s">
        <v>15001</v>
      </c>
      <c r="I3221" t="s">
        <v>15005</v>
      </c>
      <c r="J3221" s="3"/>
    </row>
    <row r="3222" spans="1:10">
      <c r="A3222" t="s">
        <v>15006</v>
      </c>
      <c r="B3222" t="s">
        <v>15007</v>
      </c>
      <c r="C3222" t="s">
        <v>15008</v>
      </c>
      <c r="D3222" t="s">
        <v>15009</v>
      </c>
      <c r="E3222" s="2">
        <f t="shared" si="52"/>
        <v>150</v>
      </c>
      <c r="F3222" t="s">
        <v>20</v>
      </c>
      <c r="G3222" t="s">
        <v>15006</v>
      </c>
      <c r="I3222" t="s">
        <v>6008</v>
      </c>
      <c r="J3222" s="3"/>
    </row>
    <row r="3223" spans="1:10">
      <c r="A3223" t="s">
        <v>15010</v>
      </c>
      <c r="B3223" t="s">
        <v>15011</v>
      </c>
      <c r="C3223" t="s">
        <v>15012</v>
      </c>
      <c r="D3223" t="s">
        <v>15013</v>
      </c>
      <c r="E3223" s="2">
        <f t="shared" si="52"/>
        <v>338</v>
      </c>
      <c r="F3223" t="s">
        <v>20</v>
      </c>
      <c r="G3223" t="s">
        <v>15014</v>
      </c>
      <c r="H3223" t="s">
        <v>5605</v>
      </c>
      <c r="I3223" t="s">
        <v>8426</v>
      </c>
      <c r="J3223" s="3"/>
    </row>
    <row r="3224" spans="1:10">
      <c r="A3224" t="s">
        <v>15015</v>
      </c>
      <c r="B3224" t="s">
        <v>15016</v>
      </c>
      <c r="C3224" t="s">
        <v>15017</v>
      </c>
      <c r="D3224" t="s">
        <v>15018</v>
      </c>
      <c r="E3224" s="2">
        <f t="shared" si="52"/>
        <v>258</v>
      </c>
      <c r="F3224" t="s">
        <v>20</v>
      </c>
      <c r="G3224" t="s">
        <v>15015</v>
      </c>
      <c r="H3224" t="s">
        <v>15019</v>
      </c>
      <c r="I3224" t="s">
        <v>15020</v>
      </c>
      <c r="J3224" s="3"/>
    </row>
    <row r="3225" spans="1:10">
      <c r="A3225" t="s">
        <v>15021</v>
      </c>
      <c r="B3225" t="s">
        <v>15022</v>
      </c>
      <c r="C3225" t="s">
        <v>15023</v>
      </c>
      <c r="D3225" t="s">
        <v>15024</v>
      </c>
      <c r="E3225" s="2">
        <f t="shared" si="52"/>
        <v>149</v>
      </c>
      <c r="F3225" t="s">
        <v>13</v>
      </c>
      <c r="G3225" t="s">
        <v>15021</v>
      </c>
      <c r="I3225" t="s">
        <v>15025</v>
      </c>
      <c r="J3225" s="3"/>
    </row>
    <row r="3226" spans="1:10">
      <c r="A3226" t="s">
        <v>15026</v>
      </c>
      <c r="B3226" t="s">
        <v>15027</v>
      </c>
      <c r="C3226" t="s">
        <v>15028</v>
      </c>
      <c r="D3226" t="s">
        <v>15029</v>
      </c>
      <c r="E3226" s="2">
        <f t="shared" si="52"/>
        <v>263</v>
      </c>
      <c r="F3226" t="s">
        <v>20</v>
      </c>
      <c r="G3226" t="s">
        <v>15026</v>
      </c>
      <c r="I3226" t="s">
        <v>15030</v>
      </c>
      <c r="J3226" s="3"/>
    </row>
    <row r="3227" spans="1:10">
      <c r="A3227" t="s">
        <v>15031</v>
      </c>
      <c r="B3227" t="s">
        <v>15032</v>
      </c>
      <c r="C3227" t="s">
        <v>15033</v>
      </c>
      <c r="D3227" t="s">
        <v>15034</v>
      </c>
      <c r="E3227" s="2">
        <f t="shared" si="52"/>
        <v>364</v>
      </c>
      <c r="F3227" t="s">
        <v>20</v>
      </c>
      <c r="G3227" t="s">
        <v>15031</v>
      </c>
      <c r="I3227" t="s">
        <v>15035</v>
      </c>
      <c r="J3227" s="3"/>
    </row>
    <row r="3228" spans="1:10">
      <c r="A3228" t="s">
        <v>15036</v>
      </c>
      <c r="B3228" t="s">
        <v>15037</v>
      </c>
      <c r="C3228" t="s">
        <v>15038</v>
      </c>
      <c r="D3228" t="s">
        <v>15039</v>
      </c>
      <c r="E3228" s="2">
        <f t="shared" si="52"/>
        <v>92</v>
      </c>
      <c r="F3228" t="s">
        <v>20</v>
      </c>
      <c r="G3228" t="s">
        <v>15036</v>
      </c>
      <c r="I3228" t="s">
        <v>65</v>
      </c>
      <c r="J3228" s="3"/>
    </row>
    <row r="3229" spans="1:10">
      <c r="A3229" t="s">
        <v>15040</v>
      </c>
      <c r="B3229" t="s">
        <v>15041</v>
      </c>
      <c r="C3229" t="s">
        <v>15042</v>
      </c>
      <c r="D3229" t="s">
        <v>15043</v>
      </c>
      <c r="E3229" s="2">
        <f t="shared" si="52"/>
        <v>265</v>
      </c>
      <c r="F3229" t="s">
        <v>20</v>
      </c>
      <c r="G3229" t="s">
        <v>15040</v>
      </c>
      <c r="I3229" t="s">
        <v>954</v>
      </c>
      <c r="J3229" s="3"/>
    </row>
    <row r="3230" spans="1:10">
      <c r="A3230" t="s">
        <v>15044</v>
      </c>
      <c r="B3230" t="s">
        <v>15045</v>
      </c>
      <c r="C3230" t="s">
        <v>15046</v>
      </c>
      <c r="D3230" t="s">
        <v>15047</v>
      </c>
      <c r="E3230" s="2">
        <f t="shared" si="52"/>
        <v>206</v>
      </c>
      <c r="F3230" t="s">
        <v>20</v>
      </c>
      <c r="G3230" t="s">
        <v>15044</v>
      </c>
      <c r="I3230" t="s">
        <v>1459</v>
      </c>
      <c r="J3230" s="3"/>
    </row>
    <row r="3231" spans="1:10">
      <c r="A3231" t="s">
        <v>15048</v>
      </c>
      <c r="B3231" t="s">
        <v>15049</v>
      </c>
      <c r="C3231" t="s">
        <v>15050</v>
      </c>
      <c r="D3231" t="s">
        <v>15051</v>
      </c>
      <c r="E3231" s="2">
        <f t="shared" si="52"/>
        <v>496</v>
      </c>
      <c r="F3231" t="s">
        <v>20</v>
      </c>
      <c r="G3231" t="s">
        <v>15052</v>
      </c>
      <c r="H3231" t="s">
        <v>15053</v>
      </c>
      <c r="I3231" t="s">
        <v>15054</v>
      </c>
      <c r="J3231" s="3"/>
    </row>
    <row r="3232" spans="1:10">
      <c r="A3232" t="s">
        <v>15055</v>
      </c>
      <c r="B3232" t="s">
        <v>15056</v>
      </c>
      <c r="C3232" t="s">
        <v>15057</v>
      </c>
      <c r="D3232" t="s">
        <v>15058</v>
      </c>
      <c r="E3232" s="2">
        <f t="shared" si="52"/>
        <v>383</v>
      </c>
      <c r="F3232" t="s">
        <v>20</v>
      </c>
      <c r="G3232" t="s">
        <v>15055</v>
      </c>
      <c r="I3232" t="s">
        <v>15059</v>
      </c>
      <c r="J3232" s="3"/>
    </row>
    <row r="3233" spans="1:10">
      <c r="A3233" t="s">
        <v>15060</v>
      </c>
      <c r="B3233" t="s">
        <v>15061</v>
      </c>
      <c r="C3233" t="s">
        <v>15062</v>
      </c>
      <c r="D3233" t="s">
        <v>15063</v>
      </c>
      <c r="E3233" s="2">
        <f t="shared" si="52"/>
        <v>675</v>
      </c>
      <c r="F3233" t="s">
        <v>20</v>
      </c>
      <c r="G3233" t="s">
        <v>15060</v>
      </c>
      <c r="I3233" t="s">
        <v>15064</v>
      </c>
      <c r="J3233" s="3"/>
    </row>
    <row r="3234" spans="1:10">
      <c r="A3234" t="s">
        <v>15065</v>
      </c>
      <c r="B3234" t="s">
        <v>15066</v>
      </c>
      <c r="C3234" t="s">
        <v>15067</v>
      </c>
      <c r="D3234" t="s">
        <v>15068</v>
      </c>
      <c r="E3234" s="2">
        <f t="shared" si="52"/>
        <v>146</v>
      </c>
      <c r="F3234" t="s">
        <v>20</v>
      </c>
      <c r="G3234" t="s">
        <v>15065</v>
      </c>
      <c r="I3234" t="s">
        <v>15069</v>
      </c>
      <c r="J3234" s="3"/>
    </row>
    <row r="3235" spans="1:10">
      <c r="A3235" t="s">
        <v>15070</v>
      </c>
      <c r="B3235" t="s">
        <v>15071</v>
      </c>
      <c r="C3235" t="s">
        <v>15072</v>
      </c>
      <c r="D3235" t="s">
        <v>15073</v>
      </c>
      <c r="E3235" s="2">
        <f t="shared" si="52"/>
        <v>221</v>
      </c>
      <c r="F3235" t="s">
        <v>20</v>
      </c>
      <c r="G3235" t="s">
        <v>15070</v>
      </c>
      <c r="I3235" t="s">
        <v>15074</v>
      </c>
      <c r="J3235" s="3"/>
    </row>
    <row r="3236" spans="1:10">
      <c r="A3236" t="s">
        <v>15075</v>
      </c>
      <c r="B3236" t="s">
        <v>15076</v>
      </c>
      <c r="C3236" t="s">
        <v>15077</v>
      </c>
      <c r="D3236" t="s">
        <v>15078</v>
      </c>
      <c r="E3236" s="2">
        <f t="shared" si="52"/>
        <v>262</v>
      </c>
      <c r="F3236" t="s">
        <v>20</v>
      </c>
      <c r="G3236" t="s">
        <v>15075</v>
      </c>
      <c r="I3236" t="s">
        <v>15079</v>
      </c>
      <c r="J3236" s="3"/>
    </row>
    <row r="3237" spans="1:10">
      <c r="A3237" t="s">
        <v>15080</v>
      </c>
      <c r="B3237" t="s">
        <v>15081</v>
      </c>
      <c r="C3237" t="s">
        <v>15082</v>
      </c>
      <c r="D3237" t="s">
        <v>15083</v>
      </c>
      <c r="E3237" s="2">
        <f t="shared" si="52"/>
        <v>372</v>
      </c>
      <c r="F3237" t="s">
        <v>20</v>
      </c>
      <c r="G3237" t="s">
        <v>15080</v>
      </c>
      <c r="I3237" t="s">
        <v>15084</v>
      </c>
      <c r="J3237" s="3"/>
    </row>
    <row r="3238" spans="1:10">
      <c r="A3238" t="s">
        <v>15085</v>
      </c>
      <c r="B3238" t="s">
        <v>15086</v>
      </c>
      <c r="C3238" t="s">
        <v>15087</v>
      </c>
      <c r="D3238" t="s">
        <v>15088</v>
      </c>
      <c r="E3238" s="2">
        <f t="shared" si="52"/>
        <v>428</v>
      </c>
      <c r="F3238" t="s">
        <v>20</v>
      </c>
      <c r="G3238" t="s">
        <v>15085</v>
      </c>
      <c r="I3238" t="s">
        <v>1807</v>
      </c>
      <c r="J3238" s="3"/>
    </row>
    <row r="3239" spans="1:10">
      <c r="A3239" t="s">
        <v>15089</v>
      </c>
      <c r="B3239" t="s">
        <v>15090</v>
      </c>
      <c r="C3239" t="s">
        <v>15091</v>
      </c>
      <c r="D3239" t="s">
        <v>15092</v>
      </c>
      <c r="E3239" s="2">
        <f t="shared" si="52"/>
        <v>252</v>
      </c>
      <c r="F3239" t="s">
        <v>20</v>
      </c>
      <c r="G3239" t="s">
        <v>15093</v>
      </c>
      <c r="H3239" t="s">
        <v>15094</v>
      </c>
      <c r="I3239" t="s">
        <v>15095</v>
      </c>
      <c r="J3239" s="3"/>
    </row>
    <row r="3240" spans="1:10">
      <c r="A3240" t="s">
        <v>15096</v>
      </c>
      <c r="B3240" t="s">
        <v>15097</v>
      </c>
      <c r="C3240" t="s">
        <v>15098</v>
      </c>
      <c r="D3240" t="s">
        <v>15099</v>
      </c>
      <c r="E3240" s="2">
        <f t="shared" ref="E3240:E3303" si="53">((D3240-C3240)+1)/3-1</f>
        <v>124</v>
      </c>
      <c r="F3240" t="s">
        <v>13</v>
      </c>
      <c r="G3240" t="s">
        <v>15096</v>
      </c>
      <c r="I3240" t="s">
        <v>5448</v>
      </c>
      <c r="J3240" s="3"/>
    </row>
    <row r="3241" spans="1:10">
      <c r="A3241" t="s">
        <v>15100</v>
      </c>
      <c r="B3241" t="s">
        <v>15101</v>
      </c>
      <c r="C3241" t="s">
        <v>15102</v>
      </c>
      <c r="D3241" t="s">
        <v>15103</v>
      </c>
      <c r="E3241" s="2">
        <f t="shared" si="53"/>
        <v>82</v>
      </c>
      <c r="F3241" t="s">
        <v>13</v>
      </c>
      <c r="G3241" t="s">
        <v>15100</v>
      </c>
      <c r="I3241" t="s">
        <v>65</v>
      </c>
      <c r="J3241" s="3"/>
    </row>
    <row r="3242" spans="1:10">
      <c r="A3242" t="s">
        <v>15104</v>
      </c>
      <c r="B3242" t="s">
        <v>15105</v>
      </c>
      <c r="C3242" t="s">
        <v>15106</v>
      </c>
      <c r="D3242" t="s">
        <v>15107</v>
      </c>
      <c r="E3242" s="2">
        <f t="shared" si="53"/>
        <v>65</v>
      </c>
      <c r="F3242" t="s">
        <v>13</v>
      </c>
      <c r="G3242" t="s">
        <v>15104</v>
      </c>
      <c r="I3242" t="s">
        <v>65</v>
      </c>
      <c r="J3242" s="3"/>
    </row>
    <row r="3243" spans="1:10">
      <c r="A3243" t="s">
        <v>15108</v>
      </c>
      <c r="B3243" t="s">
        <v>15109</v>
      </c>
      <c r="C3243" t="s">
        <v>15110</v>
      </c>
      <c r="D3243" t="s">
        <v>15111</v>
      </c>
      <c r="E3243" s="2">
        <f t="shared" si="53"/>
        <v>324</v>
      </c>
      <c r="F3243" t="s">
        <v>13</v>
      </c>
      <c r="G3243" t="s">
        <v>15108</v>
      </c>
      <c r="I3243" t="s">
        <v>954</v>
      </c>
      <c r="J3243" s="3"/>
    </row>
    <row r="3244" spans="1:10">
      <c r="A3244" t="s">
        <v>15112</v>
      </c>
      <c r="B3244" t="s">
        <v>15113</v>
      </c>
      <c r="C3244" t="s">
        <v>15114</v>
      </c>
      <c r="D3244" t="s">
        <v>15115</v>
      </c>
      <c r="E3244" s="2">
        <f t="shared" si="53"/>
        <v>218</v>
      </c>
      <c r="F3244" t="s">
        <v>13</v>
      </c>
      <c r="G3244" t="s">
        <v>15116</v>
      </c>
      <c r="I3244" t="s">
        <v>15117</v>
      </c>
      <c r="J3244" s="3"/>
    </row>
    <row r="3245" spans="1:10">
      <c r="A3245" t="s">
        <v>15118</v>
      </c>
      <c r="B3245" t="s">
        <v>15119</v>
      </c>
      <c r="C3245" t="s">
        <v>15120</v>
      </c>
      <c r="D3245" t="s">
        <v>15121</v>
      </c>
      <c r="E3245" s="2">
        <f t="shared" si="53"/>
        <v>307</v>
      </c>
      <c r="F3245" t="s">
        <v>13</v>
      </c>
      <c r="G3245" t="s">
        <v>15118</v>
      </c>
      <c r="I3245" t="s">
        <v>1068</v>
      </c>
      <c r="J3245" s="3"/>
    </row>
    <row r="3246" spans="1:10">
      <c r="A3246" t="s">
        <v>15122</v>
      </c>
      <c r="B3246" t="s">
        <v>15123</v>
      </c>
      <c r="C3246" t="s">
        <v>15124</v>
      </c>
      <c r="D3246" t="s">
        <v>15125</v>
      </c>
      <c r="E3246" s="2">
        <f t="shared" si="53"/>
        <v>275</v>
      </c>
      <c r="F3246" t="s">
        <v>20</v>
      </c>
      <c r="G3246" t="s">
        <v>15122</v>
      </c>
      <c r="I3246" t="s">
        <v>65</v>
      </c>
      <c r="J3246" s="3"/>
    </row>
    <row r="3247" spans="1:10">
      <c r="A3247" t="s">
        <v>15126</v>
      </c>
      <c r="B3247" t="s">
        <v>15127</v>
      </c>
      <c r="C3247" t="s">
        <v>15128</v>
      </c>
      <c r="D3247" t="s">
        <v>15129</v>
      </c>
      <c r="E3247" s="2">
        <f t="shared" si="53"/>
        <v>775</v>
      </c>
      <c r="F3247" t="s">
        <v>20</v>
      </c>
      <c r="G3247" t="s">
        <v>15126</v>
      </c>
      <c r="I3247" t="s">
        <v>15130</v>
      </c>
      <c r="J3247" s="3"/>
    </row>
    <row r="3248" spans="1:10">
      <c r="A3248" t="s">
        <v>15131</v>
      </c>
      <c r="B3248" t="s">
        <v>15132</v>
      </c>
      <c r="C3248" t="s">
        <v>15133</v>
      </c>
      <c r="D3248" t="s">
        <v>15134</v>
      </c>
      <c r="E3248" s="2">
        <f t="shared" si="53"/>
        <v>313</v>
      </c>
      <c r="F3248" t="s">
        <v>13</v>
      </c>
      <c r="G3248" t="s">
        <v>15135</v>
      </c>
      <c r="H3248" t="s">
        <v>15136</v>
      </c>
      <c r="I3248" t="s">
        <v>15137</v>
      </c>
      <c r="J3248" s="3"/>
    </row>
    <row r="3249" spans="1:10">
      <c r="A3249" t="s">
        <v>15138</v>
      </c>
      <c r="B3249" t="s">
        <v>15139</v>
      </c>
      <c r="C3249" t="s">
        <v>15140</v>
      </c>
      <c r="D3249" t="s">
        <v>15141</v>
      </c>
      <c r="E3249" s="2">
        <f t="shared" si="53"/>
        <v>155</v>
      </c>
      <c r="F3249" t="s">
        <v>13</v>
      </c>
      <c r="G3249" t="s">
        <v>15142</v>
      </c>
      <c r="H3249" t="s">
        <v>15136</v>
      </c>
      <c r="I3249" t="s">
        <v>15143</v>
      </c>
      <c r="J3249" s="3"/>
    </row>
    <row r="3250" spans="1:10">
      <c r="A3250" t="s">
        <v>15144</v>
      </c>
      <c r="B3250" t="s">
        <v>15145</v>
      </c>
      <c r="C3250" t="s">
        <v>15146</v>
      </c>
      <c r="D3250" t="s">
        <v>15147</v>
      </c>
      <c r="E3250" s="2">
        <f t="shared" si="53"/>
        <v>195</v>
      </c>
      <c r="F3250" t="s">
        <v>13</v>
      </c>
      <c r="G3250" t="s">
        <v>15144</v>
      </c>
      <c r="I3250" t="s">
        <v>14038</v>
      </c>
      <c r="J3250" s="3"/>
    </row>
    <row r="3251" spans="1:10">
      <c r="A3251" t="s">
        <v>15148</v>
      </c>
      <c r="B3251" t="s">
        <v>15149</v>
      </c>
      <c r="C3251" t="s">
        <v>15150</v>
      </c>
      <c r="D3251" t="s">
        <v>15151</v>
      </c>
      <c r="E3251" s="2">
        <f t="shared" si="53"/>
        <v>239</v>
      </c>
      <c r="F3251" t="s">
        <v>13</v>
      </c>
      <c r="G3251" t="s">
        <v>15148</v>
      </c>
      <c r="I3251" t="s">
        <v>1175</v>
      </c>
      <c r="J3251" s="3"/>
    </row>
    <row r="3252" spans="1:10">
      <c r="A3252" t="s">
        <v>15152</v>
      </c>
      <c r="B3252" t="s">
        <v>15153</v>
      </c>
      <c r="C3252" t="s">
        <v>15154</v>
      </c>
      <c r="D3252" t="s">
        <v>15155</v>
      </c>
      <c r="E3252" s="2">
        <f t="shared" si="53"/>
        <v>426</v>
      </c>
      <c r="F3252" t="s">
        <v>13</v>
      </c>
      <c r="G3252" t="s">
        <v>15152</v>
      </c>
      <c r="I3252" t="s">
        <v>15156</v>
      </c>
      <c r="J3252" s="3"/>
    </row>
    <row r="3253" spans="1:10">
      <c r="A3253" t="s">
        <v>15157</v>
      </c>
      <c r="B3253" t="s">
        <v>15158</v>
      </c>
      <c r="C3253" t="s">
        <v>15159</v>
      </c>
      <c r="D3253" t="s">
        <v>15160</v>
      </c>
      <c r="E3253" s="2">
        <f t="shared" si="53"/>
        <v>447</v>
      </c>
      <c r="F3253" t="s">
        <v>13</v>
      </c>
      <c r="G3253" t="s">
        <v>15157</v>
      </c>
      <c r="I3253" t="s">
        <v>1296</v>
      </c>
      <c r="J3253" s="3"/>
    </row>
    <row r="3254" spans="1:10">
      <c r="A3254" t="s">
        <v>15161</v>
      </c>
      <c r="B3254" t="s">
        <v>15162</v>
      </c>
      <c r="C3254" t="s">
        <v>15163</v>
      </c>
      <c r="D3254" t="s">
        <v>15164</v>
      </c>
      <c r="E3254" s="2">
        <f t="shared" si="53"/>
        <v>239</v>
      </c>
      <c r="F3254" t="s">
        <v>13</v>
      </c>
      <c r="G3254" t="s">
        <v>15161</v>
      </c>
      <c r="I3254" t="s">
        <v>1955</v>
      </c>
      <c r="J3254" s="3"/>
    </row>
    <row r="3255" spans="1:10">
      <c r="A3255" t="s">
        <v>15165</v>
      </c>
      <c r="B3255" t="s">
        <v>15166</v>
      </c>
      <c r="C3255" t="s">
        <v>15167</v>
      </c>
      <c r="D3255" t="s">
        <v>15168</v>
      </c>
      <c r="E3255" s="2">
        <f t="shared" si="53"/>
        <v>240</v>
      </c>
      <c r="F3255" t="s">
        <v>13</v>
      </c>
      <c r="G3255" t="s">
        <v>15169</v>
      </c>
      <c r="H3255" t="s">
        <v>15170</v>
      </c>
      <c r="I3255" t="s">
        <v>15171</v>
      </c>
      <c r="J3255" s="3"/>
    </row>
    <row r="3256" spans="1:10">
      <c r="A3256" t="s">
        <v>15172</v>
      </c>
      <c r="B3256" t="s">
        <v>15173</v>
      </c>
      <c r="C3256" t="s">
        <v>15174</v>
      </c>
      <c r="D3256" t="s">
        <v>15175</v>
      </c>
      <c r="E3256" s="2">
        <f t="shared" si="53"/>
        <v>294</v>
      </c>
      <c r="F3256" t="s">
        <v>20</v>
      </c>
      <c r="G3256" t="s">
        <v>15172</v>
      </c>
      <c r="I3256" t="s">
        <v>15176</v>
      </c>
      <c r="J3256" s="3"/>
    </row>
    <row r="3257" spans="1:10">
      <c r="A3257" t="s">
        <v>15177</v>
      </c>
      <c r="B3257" t="s">
        <v>15178</v>
      </c>
      <c r="C3257" t="s">
        <v>15179</v>
      </c>
      <c r="D3257" t="s">
        <v>15180</v>
      </c>
      <c r="E3257" s="2">
        <f t="shared" si="53"/>
        <v>591</v>
      </c>
      <c r="F3257" t="s">
        <v>20</v>
      </c>
      <c r="G3257" t="s">
        <v>15177</v>
      </c>
      <c r="I3257" t="s">
        <v>11336</v>
      </c>
      <c r="J3257" s="3"/>
    </row>
    <row r="3258" spans="1:10">
      <c r="A3258" t="s">
        <v>15181</v>
      </c>
      <c r="B3258" t="s">
        <v>15182</v>
      </c>
      <c r="C3258" t="s">
        <v>15183</v>
      </c>
      <c r="D3258" t="s">
        <v>15184</v>
      </c>
      <c r="E3258" s="2">
        <f t="shared" si="53"/>
        <v>158</v>
      </c>
      <c r="F3258" t="s">
        <v>20</v>
      </c>
      <c r="G3258" t="s">
        <v>15181</v>
      </c>
      <c r="I3258" t="s">
        <v>3577</v>
      </c>
      <c r="J3258" s="3"/>
    </row>
    <row r="3259" spans="1:10">
      <c r="A3259" t="s">
        <v>15185</v>
      </c>
      <c r="B3259" t="s">
        <v>15186</v>
      </c>
      <c r="C3259" t="s">
        <v>15187</v>
      </c>
      <c r="D3259" t="s">
        <v>15188</v>
      </c>
      <c r="E3259" s="2">
        <f t="shared" si="53"/>
        <v>334</v>
      </c>
      <c r="F3259" t="s">
        <v>20</v>
      </c>
      <c r="G3259" t="s">
        <v>15185</v>
      </c>
      <c r="I3259" t="s">
        <v>971</v>
      </c>
      <c r="J3259" s="3"/>
    </row>
    <row r="3260" spans="1:10">
      <c r="A3260" t="s">
        <v>15189</v>
      </c>
      <c r="B3260" t="s">
        <v>15190</v>
      </c>
      <c r="C3260" t="s">
        <v>15191</v>
      </c>
      <c r="D3260" t="s">
        <v>15192</v>
      </c>
      <c r="E3260" s="2">
        <f t="shared" si="53"/>
        <v>116</v>
      </c>
      <c r="F3260" t="s">
        <v>20</v>
      </c>
      <c r="G3260" t="s">
        <v>15189</v>
      </c>
      <c r="I3260" t="s">
        <v>1689</v>
      </c>
      <c r="J3260" s="3"/>
    </row>
    <row r="3261" spans="1:10">
      <c r="A3261" t="s">
        <v>15193</v>
      </c>
      <c r="B3261" t="s">
        <v>15194</v>
      </c>
      <c r="C3261" t="s">
        <v>15195</v>
      </c>
      <c r="D3261" t="s">
        <v>15196</v>
      </c>
      <c r="E3261" s="2">
        <f t="shared" si="53"/>
        <v>204</v>
      </c>
      <c r="F3261" t="s">
        <v>20</v>
      </c>
      <c r="G3261" t="s">
        <v>15193</v>
      </c>
      <c r="I3261" t="s">
        <v>15197</v>
      </c>
      <c r="J3261" s="3"/>
    </row>
    <row r="3262" spans="1:10">
      <c r="A3262" t="s">
        <v>15198</v>
      </c>
      <c r="B3262" t="s">
        <v>15199</v>
      </c>
      <c r="C3262" t="s">
        <v>15200</v>
      </c>
      <c r="D3262" t="s">
        <v>15201</v>
      </c>
      <c r="E3262" s="2">
        <f t="shared" si="53"/>
        <v>362</v>
      </c>
      <c r="F3262" t="s">
        <v>13</v>
      </c>
      <c r="G3262" t="s">
        <v>15198</v>
      </c>
      <c r="I3262" t="s">
        <v>15202</v>
      </c>
      <c r="J3262" s="3"/>
    </row>
    <row r="3263" spans="1:10">
      <c r="A3263" t="s">
        <v>15203</v>
      </c>
      <c r="B3263" t="s">
        <v>15204</v>
      </c>
      <c r="C3263" t="s">
        <v>15205</v>
      </c>
      <c r="D3263" t="s">
        <v>15206</v>
      </c>
      <c r="E3263" s="2">
        <f t="shared" si="53"/>
        <v>464</v>
      </c>
      <c r="F3263" t="s">
        <v>20</v>
      </c>
      <c r="G3263" t="s">
        <v>15203</v>
      </c>
      <c r="I3263" t="s">
        <v>15207</v>
      </c>
      <c r="J3263" s="3"/>
    </row>
    <row r="3264" spans="1:10">
      <c r="A3264" t="s">
        <v>15208</v>
      </c>
      <c r="B3264" t="s">
        <v>15209</v>
      </c>
      <c r="C3264" t="s">
        <v>15210</v>
      </c>
      <c r="D3264" t="s">
        <v>15211</v>
      </c>
      <c r="E3264" s="2">
        <f t="shared" si="53"/>
        <v>532</v>
      </c>
      <c r="F3264" t="s">
        <v>13</v>
      </c>
      <c r="G3264" t="s">
        <v>15208</v>
      </c>
      <c r="H3264" t="s">
        <v>15212</v>
      </c>
      <c r="I3264" t="s">
        <v>15213</v>
      </c>
      <c r="J3264" s="3"/>
    </row>
    <row r="3265" spans="1:10">
      <c r="A3265" t="s">
        <v>15214</v>
      </c>
      <c r="B3265" t="s">
        <v>15215</v>
      </c>
      <c r="C3265" t="s">
        <v>15216</v>
      </c>
      <c r="D3265" t="s">
        <v>15217</v>
      </c>
      <c r="E3265" s="2">
        <f t="shared" si="53"/>
        <v>621</v>
      </c>
      <c r="F3265" t="s">
        <v>13</v>
      </c>
      <c r="G3265" t="s">
        <v>15218</v>
      </c>
      <c r="I3265" t="s">
        <v>15219</v>
      </c>
      <c r="J3265" s="3"/>
    </row>
    <row r="3266" spans="1:10">
      <c r="A3266" t="s">
        <v>15220</v>
      </c>
      <c r="B3266" t="s">
        <v>15221</v>
      </c>
      <c r="C3266" t="s">
        <v>15222</v>
      </c>
      <c r="D3266" t="s">
        <v>15223</v>
      </c>
      <c r="E3266" s="2">
        <f t="shared" si="53"/>
        <v>706</v>
      </c>
      <c r="F3266" t="s">
        <v>13</v>
      </c>
      <c r="G3266" t="s">
        <v>15220</v>
      </c>
      <c r="I3266" t="s">
        <v>5059</v>
      </c>
      <c r="J3266" s="3"/>
    </row>
    <row r="3267" spans="1:10">
      <c r="A3267" t="s">
        <v>15224</v>
      </c>
      <c r="B3267" t="s">
        <v>15225</v>
      </c>
      <c r="C3267" t="s">
        <v>15226</v>
      </c>
      <c r="D3267" t="s">
        <v>15227</v>
      </c>
      <c r="E3267" s="2">
        <f t="shared" si="53"/>
        <v>308</v>
      </c>
      <c r="F3267" t="s">
        <v>20</v>
      </c>
      <c r="G3267" t="s">
        <v>15224</v>
      </c>
      <c r="I3267" t="s">
        <v>2583</v>
      </c>
      <c r="J3267" s="3"/>
    </row>
    <row r="3268" spans="1:10">
      <c r="A3268" t="s">
        <v>15228</v>
      </c>
      <c r="B3268" t="s">
        <v>15229</v>
      </c>
      <c r="C3268" t="s">
        <v>15230</v>
      </c>
      <c r="D3268" t="s">
        <v>15231</v>
      </c>
      <c r="E3268" s="2">
        <f t="shared" si="53"/>
        <v>473</v>
      </c>
      <c r="F3268" t="s">
        <v>20</v>
      </c>
      <c r="G3268" t="s">
        <v>15232</v>
      </c>
      <c r="H3268" t="s">
        <v>15233</v>
      </c>
      <c r="I3268" t="s">
        <v>15234</v>
      </c>
      <c r="J3268" s="3"/>
    </row>
    <row r="3269" spans="1:10">
      <c r="A3269" t="s">
        <v>15235</v>
      </c>
      <c r="B3269" t="s">
        <v>15236</v>
      </c>
      <c r="C3269" t="s">
        <v>15237</v>
      </c>
      <c r="D3269" t="s">
        <v>15238</v>
      </c>
      <c r="E3269" s="2">
        <f t="shared" si="53"/>
        <v>906</v>
      </c>
      <c r="F3269" t="s">
        <v>13</v>
      </c>
      <c r="G3269" t="s">
        <v>15239</v>
      </c>
      <c r="H3269" t="s">
        <v>15240</v>
      </c>
      <c r="I3269" t="s">
        <v>15241</v>
      </c>
      <c r="J3269" s="3"/>
    </row>
    <row r="3270" spans="1:10">
      <c r="A3270" t="s">
        <v>15242</v>
      </c>
      <c r="B3270" t="s">
        <v>15243</v>
      </c>
      <c r="C3270" t="s">
        <v>15244</v>
      </c>
      <c r="D3270" t="s">
        <v>15245</v>
      </c>
      <c r="E3270" s="2">
        <f t="shared" si="53"/>
        <v>499</v>
      </c>
      <c r="F3270" t="s">
        <v>13</v>
      </c>
      <c r="G3270" t="s">
        <v>15242</v>
      </c>
      <c r="I3270" t="s">
        <v>842</v>
      </c>
      <c r="J3270" s="3"/>
    </row>
    <row r="3271" spans="1:10">
      <c r="A3271" t="s">
        <v>15246</v>
      </c>
      <c r="B3271" t="s">
        <v>15247</v>
      </c>
      <c r="C3271" t="s">
        <v>15248</v>
      </c>
      <c r="D3271" t="s">
        <v>15249</v>
      </c>
      <c r="E3271" s="2">
        <f t="shared" si="53"/>
        <v>68</v>
      </c>
      <c r="F3271" t="s">
        <v>13</v>
      </c>
      <c r="G3271" t="s">
        <v>15246</v>
      </c>
      <c r="I3271" t="s">
        <v>65</v>
      </c>
      <c r="J3271" s="3"/>
    </row>
    <row r="3272" spans="1:10">
      <c r="A3272" t="s">
        <v>15250</v>
      </c>
      <c r="B3272" t="s">
        <v>15251</v>
      </c>
      <c r="C3272" t="s">
        <v>15252</v>
      </c>
      <c r="D3272" t="s">
        <v>15253</v>
      </c>
      <c r="E3272" s="2">
        <f t="shared" si="53"/>
        <v>312</v>
      </c>
      <c r="F3272" t="s">
        <v>20</v>
      </c>
      <c r="G3272" t="s">
        <v>15250</v>
      </c>
      <c r="I3272" t="s">
        <v>65</v>
      </c>
      <c r="J3272" s="3"/>
    </row>
    <row r="3273" spans="1:10">
      <c r="A3273" t="s">
        <v>15254</v>
      </c>
      <c r="B3273" t="s">
        <v>15255</v>
      </c>
      <c r="C3273" t="s">
        <v>15256</v>
      </c>
      <c r="D3273" t="s">
        <v>15257</v>
      </c>
      <c r="E3273" s="2">
        <f t="shared" si="53"/>
        <v>286</v>
      </c>
      <c r="F3273" t="s">
        <v>20</v>
      </c>
      <c r="G3273" t="s">
        <v>15254</v>
      </c>
      <c r="I3273" t="s">
        <v>8732</v>
      </c>
      <c r="J3273" s="3"/>
    </row>
    <row r="3274" spans="1:10">
      <c r="A3274" t="s">
        <v>15258</v>
      </c>
      <c r="B3274" t="s">
        <v>15259</v>
      </c>
      <c r="C3274" t="s">
        <v>15260</v>
      </c>
      <c r="D3274" t="s">
        <v>15261</v>
      </c>
      <c r="E3274" s="2">
        <f t="shared" si="53"/>
        <v>131</v>
      </c>
      <c r="F3274" t="s">
        <v>13</v>
      </c>
      <c r="G3274" t="s">
        <v>15258</v>
      </c>
      <c r="I3274" t="s">
        <v>65</v>
      </c>
      <c r="J3274" s="3"/>
    </row>
    <row r="3275" spans="1:10">
      <c r="A3275" t="s">
        <v>15262</v>
      </c>
      <c r="B3275" t="s">
        <v>15263</v>
      </c>
      <c r="C3275" t="s">
        <v>15264</v>
      </c>
      <c r="D3275" t="s">
        <v>15265</v>
      </c>
      <c r="E3275" s="2">
        <f t="shared" si="53"/>
        <v>531</v>
      </c>
      <c r="F3275" t="s">
        <v>13</v>
      </c>
      <c r="G3275" t="s">
        <v>15262</v>
      </c>
      <c r="I3275" t="s">
        <v>3173</v>
      </c>
      <c r="J3275" s="3"/>
    </row>
    <row r="3276" spans="1:10">
      <c r="A3276" t="s">
        <v>15266</v>
      </c>
      <c r="B3276" t="s">
        <v>15267</v>
      </c>
      <c r="C3276" t="s">
        <v>15268</v>
      </c>
      <c r="D3276" t="s">
        <v>15269</v>
      </c>
      <c r="E3276" s="2">
        <f t="shared" si="53"/>
        <v>282</v>
      </c>
      <c r="F3276" t="s">
        <v>13</v>
      </c>
      <c r="G3276" t="s">
        <v>15266</v>
      </c>
      <c r="I3276" t="s">
        <v>9700</v>
      </c>
      <c r="J3276" s="3"/>
    </row>
    <row r="3277" spans="1:10">
      <c r="A3277" t="s">
        <v>15270</v>
      </c>
      <c r="C3277" t="s">
        <v>15271</v>
      </c>
      <c r="D3277" t="s">
        <v>15272</v>
      </c>
      <c r="E3277" s="2">
        <f t="shared" si="53"/>
        <v>147</v>
      </c>
      <c r="F3277" t="s">
        <v>13</v>
      </c>
      <c r="G3277" t="s">
        <v>15270</v>
      </c>
      <c r="I3277" t="s">
        <v>65</v>
      </c>
      <c r="J3277" s="3"/>
    </row>
    <row r="3278" spans="1:10">
      <c r="A3278" t="s">
        <v>15273</v>
      </c>
      <c r="B3278" t="s">
        <v>15274</v>
      </c>
      <c r="C3278" t="s">
        <v>15275</v>
      </c>
      <c r="D3278" t="s">
        <v>15276</v>
      </c>
      <c r="E3278" s="2">
        <f t="shared" si="53"/>
        <v>196</v>
      </c>
      <c r="F3278" t="s">
        <v>13</v>
      </c>
      <c r="G3278" t="s">
        <v>15273</v>
      </c>
      <c r="I3278" t="s">
        <v>65</v>
      </c>
      <c r="J3278" s="3"/>
    </row>
    <row r="3279" spans="1:10">
      <c r="A3279" t="s">
        <v>15277</v>
      </c>
      <c r="B3279" t="s">
        <v>15278</v>
      </c>
      <c r="C3279" t="s">
        <v>15279</v>
      </c>
      <c r="D3279" t="s">
        <v>15280</v>
      </c>
      <c r="E3279" s="2">
        <f t="shared" si="53"/>
        <v>229</v>
      </c>
      <c r="F3279" t="s">
        <v>13</v>
      </c>
      <c r="G3279" t="s">
        <v>15277</v>
      </c>
      <c r="I3279" t="s">
        <v>65</v>
      </c>
      <c r="J3279" s="3"/>
    </row>
    <row r="3280" spans="1:10">
      <c r="A3280" t="s">
        <v>15281</v>
      </c>
      <c r="B3280" t="s">
        <v>15282</v>
      </c>
      <c r="C3280" t="s">
        <v>15283</v>
      </c>
      <c r="D3280" t="s">
        <v>15284</v>
      </c>
      <c r="E3280" s="2">
        <f t="shared" si="53"/>
        <v>132</v>
      </c>
      <c r="F3280" t="s">
        <v>13</v>
      </c>
      <c r="G3280" t="s">
        <v>15281</v>
      </c>
      <c r="I3280" t="s">
        <v>3136</v>
      </c>
      <c r="J3280" s="3"/>
    </row>
    <row r="3281" spans="1:10">
      <c r="A3281" t="s">
        <v>15285</v>
      </c>
      <c r="B3281" t="s">
        <v>15286</v>
      </c>
      <c r="C3281" t="s">
        <v>15287</v>
      </c>
      <c r="D3281" t="s">
        <v>15288</v>
      </c>
      <c r="E3281" s="2">
        <f t="shared" si="53"/>
        <v>96</v>
      </c>
      <c r="F3281" t="s">
        <v>13</v>
      </c>
      <c r="G3281" t="s">
        <v>15285</v>
      </c>
      <c r="I3281" t="s">
        <v>65</v>
      </c>
      <c r="J3281" s="3"/>
    </row>
    <row r="3282" spans="1:10">
      <c r="A3282" t="s">
        <v>15289</v>
      </c>
      <c r="B3282" t="s">
        <v>15290</v>
      </c>
      <c r="C3282" t="s">
        <v>15291</v>
      </c>
      <c r="D3282" t="s">
        <v>15292</v>
      </c>
      <c r="E3282" s="2">
        <f t="shared" si="53"/>
        <v>766</v>
      </c>
      <c r="F3282" t="s">
        <v>13</v>
      </c>
      <c r="G3282" t="s">
        <v>15289</v>
      </c>
      <c r="I3282" t="s">
        <v>65</v>
      </c>
      <c r="J3282" s="3"/>
    </row>
    <row r="3283" spans="1:10">
      <c r="A3283" t="s">
        <v>15293</v>
      </c>
      <c r="B3283" t="s">
        <v>15294</v>
      </c>
      <c r="C3283" t="s">
        <v>15295</v>
      </c>
      <c r="D3283" t="s">
        <v>15296</v>
      </c>
      <c r="E3283" s="2">
        <f t="shared" si="53"/>
        <v>551</v>
      </c>
      <c r="F3283" t="s">
        <v>13</v>
      </c>
      <c r="G3283" t="s">
        <v>9726</v>
      </c>
      <c r="H3283" t="s">
        <v>9727</v>
      </c>
      <c r="I3283" t="s">
        <v>9728</v>
      </c>
      <c r="J3283" s="3"/>
    </row>
    <row r="3284" spans="1:10">
      <c r="A3284" t="s">
        <v>15297</v>
      </c>
      <c r="B3284" t="s">
        <v>15298</v>
      </c>
      <c r="C3284" t="s">
        <v>15299</v>
      </c>
      <c r="D3284" t="s">
        <v>15300</v>
      </c>
      <c r="E3284" s="2">
        <f t="shared" si="53"/>
        <v>219</v>
      </c>
      <c r="F3284" t="s">
        <v>13</v>
      </c>
      <c r="G3284" t="s">
        <v>15297</v>
      </c>
      <c r="I3284" t="s">
        <v>4344</v>
      </c>
      <c r="J3284" s="3"/>
    </row>
    <row r="3285" spans="1:10">
      <c r="A3285" t="s">
        <v>15301</v>
      </c>
      <c r="B3285" t="s">
        <v>15302</v>
      </c>
      <c r="C3285" t="s">
        <v>15303</v>
      </c>
      <c r="D3285" t="s">
        <v>15304</v>
      </c>
      <c r="E3285" s="2">
        <f t="shared" si="53"/>
        <v>245</v>
      </c>
      <c r="F3285" t="s">
        <v>13</v>
      </c>
      <c r="G3285" t="s">
        <v>15301</v>
      </c>
      <c r="I3285" t="s">
        <v>65</v>
      </c>
      <c r="J3285" s="3"/>
    </row>
    <row r="3286" spans="1:10">
      <c r="A3286" t="s">
        <v>15305</v>
      </c>
      <c r="C3286" t="s">
        <v>15306</v>
      </c>
      <c r="D3286" t="s">
        <v>15307</v>
      </c>
      <c r="E3286" s="2">
        <f t="shared" si="53"/>
        <v>232</v>
      </c>
      <c r="F3286" t="s">
        <v>13</v>
      </c>
      <c r="G3286" t="s">
        <v>15305</v>
      </c>
      <c r="I3286" t="s">
        <v>65</v>
      </c>
      <c r="J3286" s="3"/>
    </row>
    <row r="3287" spans="1:10">
      <c r="A3287" t="s">
        <v>15308</v>
      </c>
      <c r="C3287" t="s">
        <v>15309</v>
      </c>
      <c r="D3287" t="s">
        <v>15310</v>
      </c>
      <c r="E3287" s="2">
        <f t="shared" si="53"/>
        <v>225</v>
      </c>
      <c r="F3287" t="s">
        <v>13</v>
      </c>
      <c r="G3287" t="s">
        <v>15308</v>
      </c>
      <c r="I3287" t="s">
        <v>15311</v>
      </c>
      <c r="J3287" s="3"/>
    </row>
    <row r="3288" spans="1:10">
      <c r="A3288" t="s">
        <v>15312</v>
      </c>
      <c r="B3288" t="s">
        <v>15313</v>
      </c>
      <c r="C3288" t="s">
        <v>15314</v>
      </c>
      <c r="D3288" t="s">
        <v>15315</v>
      </c>
      <c r="E3288" s="2">
        <f t="shared" si="53"/>
        <v>379</v>
      </c>
      <c r="F3288" t="s">
        <v>13</v>
      </c>
      <c r="G3288" t="s">
        <v>15312</v>
      </c>
      <c r="I3288" t="s">
        <v>32</v>
      </c>
      <c r="J3288" s="3"/>
    </row>
    <row r="3289" spans="1:10">
      <c r="A3289" t="s">
        <v>15316</v>
      </c>
      <c r="B3289" t="s">
        <v>15317</v>
      </c>
      <c r="C3289" t="s">
        <v>15318</v>
      </c>
      <c r="D3289" t="s">
        <v>15319</v>
      </c>
      <c r="E3289" s="2">
        <f t="shared" si="53"/>
        <v>198</v>
      </c>
      <c r="F3289" t="s">
        <v>13</v>
      </c>
      <c r="G3289" t="s">
        <v>3105</v>
      </c>
      <c r="I3289" t="s">
        <v>3106</v>
      </c>
      <c r="J3289" s="3"/>
    </row>
    <row r="3290" spans="1:10">
      <c r="A3290" t="s">
        <v>15320</v>
      </c>
      <c r="B3290" t="s">
        <v>15321</v>
      </c>
      <c r="C3290" t="s">
        <v>15322</v>
      </c>
      <c r="D3290" t="s">
        <v>15323</v>
      </c>
      <c r="E3290" s="2">
        <f t="shared" si="53"/>
        <v>163</v>
      </c>
      <c r="F3290" t="s">
        <v>13</v>
      </c>
      <c r="G3290" t="s">
        <v>15320</v>
      </c>
      <c r="I3290" t="s">
        <v>65</v>
      </c>
      <c r="J3290" s="3"/>
    </row>
    <row r="3291" spans="1:10">
      <c r="A3291" t="s">
        <v>15324</v>
      </c>
      <c r="B3291" t="s">
        <v>15325</v>
      </c>
      <c r="C3291" t="s">
        <v>15326</v>
      </c>
      <c r="D3291" t="s">
        <v>15327</v>
      </c>
      <c r="E3291" s="2">
        <f t="shared" si="53"/>
        <v>411</v>
      </c>
      <c r="F3291" t="s">
        <v>13</v>
      </c>
      <c r="G3291" t="s">
        <v>3095</v>
      </c>
      <c r="I3291" t="s">
        <v>3096</v>
      </c>
      <c r="J3291" s="3"/>
    </row>
    <row r="3292" spans="1:10">
      <c r="A3292" t="s">
        <v>15328</v>
      </c>
      <c r="B3292" t="s">
        <v>15329</v>
      </c>
      <c r="C3292" t="s">
        <v>15330</v>
      </c>
      <c r="D3292" t="s">
        <v>15331</v>
      </c>
      <c r="E3292" s="2">
        <f t="shared" si="53"/>
        <v>290</v>
      </c>
      <c r="F3292" t="s">
        <v>13</v>
      </c>
      <c r="G3292" t="s">
        <v>3089</v>
      </c>
      <c r="I3292" t="s">
        <v>3090</v>
      </c>
      <c r="J3292" s="3"/>
    </row>
    <row r="3293" spans="1:10">
      <c r="A3293" t="s">
        <v>15332</v>
      </c>
      <c r="B3293" t="s">
        <v>15333</v>
      </c>
      <c r="C3293" t="s">
        <v>15334</v>
      </c>
      <c r="D3293" t="s">
        <v>15335</v>
      </c>
      <c r="E3293" s="2">
        <f t="shared" si="53"/>
        <v>157</v>
      </c>
      <c r="F3293" t="s">
        <v>13</v>
      </c>
      <c r="G3293" t="s">
        <v>15332</v>
      </c>
      <c r="I3293" t="s">
        <v>65</v>
      </c>
      <c r="J3293" s="3"/>
    </row>
    <row r="3294" spans="1:10">
      <c r="A3294" t="s">
        <v>15336</v>
      </c>
      <c r="B3294" t="s">
        <v>15337</v>
      </c>
      <c r="C3294" t="s">
        <v>15338</v>
      </c>
      <c r="D3294" t="s">
        <v>15339</v>
      </c>
      <c r="E3294" s="2">
        <f t="shared" si="53"/>
        <v>778</v>
      </c>
      <c r="F3294" t="s">
        <v>13</v>
      </c>
      <c r="G3294" t="s">
        <v>15336</v>
      </c>
      <c r="I3294" t="s">
        <v>15340</v>
      </c>
      <c r="J3294" s="3"/>
    </row>
    <row r="3295" spans="1:10">
      <c r="A3295" t="s">
        <v>15341</v>
      </c>
      <c r="B3295" t="s">
        <v>15342</v>
      </c>
      <c r="C3295" t="s">
        <v>15343</v>
      </c>
      <c r="D3295" t="s">
        <v>15344</v>
      </c>
      <c r="E3295" s="2">
        <f t="shared" si="53"/>
        <v>231</v>
      </c>
      <c r="F3295" t="s">
        <v>13</v>
      </c>
      <c r="G3295" t="s">
        <v>15341</v>
      </c>
      <c r="I3295" t="s">
        <v>15345</v>
      </c>
      <c r="J3295" s="3"/>
    </row>
    <row r="3296" spans="1:10">
      <c r="A3296" t="s">
        <v>15346</v>
      </c>
      <c r="B3296" t="s">
        <v>15347</v>
      </c>
      <c r="C3296" t="s">
        <v>15348</v>
      </c>
      <c r="D3296" t="s">
        <v>15349</v>
      </c>
      <c r="E3296" s="2">
        <f t="shared" si="53"/>
        <v>357</v>
      </c>
      <c r="F3296" t="s">
        <v>20</v>
      </c>
      <c r="G3296" t="s">
        <v>15346</v>
      </c>
      <c r="I3296" t="s">
        <v>65</v>
      </c>
      <c r="J3296" s="3"/>
    </row>
    <row r="3297" spans="1:10">
      <c r="A3297" t="s">
        <v>15350</v>
      </c>
      <c r="B3297" t="s">
        <v>15351</v>
      </c>
      <c r="C3297" t="s">
        <v>15352</v>
      </c>
      <c r="D3297" t="s">
        <v>15353</v>
      </c>
      <c r="E3297" s="2">
        <f t="shared" si="53"/>
        <v>425</v>
      </c>
      <c r="F3297" t="s">
        <v>20</v>
      </c>
      <c r="G3297" t="s">
        <v>15350</v>
      </c>
      <c r="I3297" t="s">
        <v>65</v>
      </c>
      <c r="J3297" s="3"/>
    </row>
    <row r="3298" spans="1:10">
      <c r="A3298" t="s">
        <v>15354</v>
      </c>
      <c r="B3298" t="s">
        <v>15355</v>
      </c>
      <c r="C3298" t="s">
        <v>15356</v>
      </c>
      <c r="D3298" t="s">
        <v>15357</v>
      </c>
      <c r="E3298" s="2">
        <f t="shared" si="53"/>
        <v>175</v>
      </c>
      <c r="F3298" t="s">
        <v>20</v>
      </c>
      <c r="G3298" t="s">
        <v>15354</v>
      </c>
      <c r="I3298" t="s">
        <v>65</v>
      </c>
      <c r="J3298" s="3"/>
    </row>
    <row r="3299" spans="1:10">
      <c r="A3299" t="s">
        <v>15358</v>
      </c>
      <c r="C3299" t="s">
        <v>15359</v>
      </c>
      <c r="D3299" t="s">
        <v>15360</v>
      </c>
      <c r="E3299" s="2">
        <f t="shared" si="53"/>
        <v>208</v>
      </c>
      <c r="F3299" t="s">
        <v>20</v>
      </c>
      <c r="G3299" t="s">
        <v>15358</v>
      </c>
      <c r="I3299" t="s">
        <v>10657</v>
      </c>
      <c r="J3299" s="3"/>
    </row>
    <row r="3300" spans="1:10">
      <c r="A3300" t="s">
        <v>15361</v>
      </c>
      <c r="B3300" t="s">
        <v>15362</v>
      </c>
      <c r="C3300" t="s">
        <v>15363</v>
      </c>
      <c r="D3300" t="s">
        <v>15364</v>
      </c>
      <c r="E3300" s="2">
        <f t="shared" si="53"/>
        <v>258</v>
      </c>
      <c r="F3300" t="s">
        <v>13</v>
      </c>
      <c r="G3300" t="s">
        <v>15361</v>
      </c>
      <c r="I3300" t="s">
        <v>3313</v>
      </c>
      <c r="J3300" s="3"/>
    </row>
    <row r="3301" spans="1:10">
      <c r="A3301" t="s">
        <v>15365</v>
      </c>
      <c r="B3301" t="s">
        <v>15366</v>
      </c>
      <c r="C3301" t="s">
        <v>15367</v>
      </c>
      <c r="D3301" t="s">
        <v>15368</v>
      </c>
      <c r="E3301" s="2">
        <f t="shared" si="53"/>
        <v>422</v>
      </c>
      <c r="F3301" t="s">
        <v>13</v>
      </c>
      <c r="G3301" t="s">
        <v>15365</v>
      </c>
      <c r="I3301" t="s">
        <v>5547</v>
      </c>
      <c r="J3301" s="3"/>
    </row>
    <row r="3302" spans="1:10">
      <c r="A3302" t="s">
        <v>15369</v>
      </c>
      <c r="C3302" t="s">
        <v>15370</v>
      </c>
      <c r="D3302" t="s">
        <v>15371</v>
      </c>
      <c r="E3302" s="2">
        <f t="shared" si="53"/>
        <v>76</v>
      </c>
      <c r="F3302" t="s">
        <v>13</v>
      </c>
      <c r="G3302" t="s">
        <v>15369</v>
      </c>
      <c r="I3302" t="s">
        <v>65</v>
      </c>
      <c r="J3302" s="3"/>
    </row>
    <row r="3303" spans="1:10">
      <c r="A3303" t="s">
        <v>15372</v>
      </c>
      <c r="B3303" t="s">
        <v>15373</v>
      </c>
      <c r="C3303" t="s">
        <v>15374</v>
      </c>
      <c r="D3303" t="s">
        <v>15375</v>
      </c>
      <c r="E3303" s="2">
        <f t="shared" si="53"/>
        <v>441</v>
      </c>
      <c r="F3303" t="s">
        <v>13</v>
      </c>
      <c r="G3303" t="s">
        <v>15372</v>
      </c>
      <c r="I3303" t="s">
        <v>15376</v>
      </c>
      <c r="J3303" s="3"/>
    </row>
    <row r="3304" spans="1:10">
      <c r="A3304" t="s">
        <v>15377</v>
      </c>
      <c r="B3304" t="s">
        <v>15378</v>
      </c>
      <c r="C3304" t="s">
        <v>15379</v>
      </c>
      <c r="D3304" t="s">
        <v>15380</v>
      </c>
      <c r="E3304" s="2">
        <f t="shared" ref="E3304:E3367" si="54">((D3304-C3304)+1)/3-1</f>
        <v>394</v>
      </c>
      <c r="F3304" t="s">
        <v>13</v>
      </c>
      <c r="G3304" t="s">
        <v>15377</v>
      </c>
      <c r="I3304" t="s">
        <v>15381</v>
      </c>
      <c r="J3304" s="3"/>
    </row>
    <row r="3305" spans="1:10">
      <c r="A3305" t="s">
        <v>15382</v>
      </c>
      <c r="B3305" t="s">
        <v>15383</v>
      </c>
      <c r="C3305" t="s">
        <v>15384</v>
      </c>
      <c r="D3305" t="s">
        <v>15385</v>
      </c>
      <c r="E3305" s="2">
        <f t="shared" si="54"/>
        <v>247</v>
      </c>
      <c r="F3305" t="s">
        <v>13</v>
      </c>
      <c r="G3305" t="s">
        <v>15382</v>
      </c>
      <c r="I3305" t="s">
        <v>65</v>
      </c>
      <c r="J3305" s="3"/>
    </row>
    <row r="3306" spans="1:10">
      <c r="A3306" t="s">
        <v>15386</v>
      </c>
      <c r="B3306" t="s">
        <v>15387</v>
      </c>
      <c r="C3306" t="s">
        <v>15388</v>
      </c>
      <c r="D3306" t="s">
        <v>15389</v>
      </c>
      <c r="E3306" s="2">
        <f t="shared" si="54"/>
        <v>179</v>
      </c>
      <c r="F3306" t="s">
        <v>13</v>
      </c>
      <c r="G3306" t="s">
        <v>15386</v>
      </c>
      <c r="I3306" t="s">
        <v>15390</v>
      </c>
      <c r="J3306" s="3"/>
    </row>
    <row r="3307" spans="1:10">
      <c r="A3307" t="s">
        <v>15391</v>
      </c>
      <c r="B3307" t="s">
        <v>15392</v>
      </c>
      <c r="C3307" t="s">
        <v>15393</v>
      </c>
      <c r="D3307" t="s">
        <v>15394</v>
      </c>
      <c r="E3307" s="2">
        <f t="shared" si="54"/>
        <v>186</v>
      </c>
      <c r="F3307" t="s">
        <v>13</v>
      </c>
      <c r="G3307" t="s">
        <v>15391</v>
      </c>
      <c r="I3307" t="s">
        <v>65</v>
      </c>
      <c r="J3307" s="3"/>
    </row>
    <row r="3308" spans="1:10">
      <c r="A3308" t="s">
        <v>15395</v>
      </c>
      <c r="B3308" t="s">
        <v>15396</v>
      </c>
      <c r="C3308" t="s">
        <v>15397</v>
      </c>
      <c r="D3308" t="s">
        <v>15398</v>
      </c>
      <c r="E3308" s="2">
        <f t="shared" si="54"/>
        <v>225</v>
      </c>
      <c r="F3308" t="s">
        <v>13</v>
      </c>
      <c r="G3308" t="s">
        <v>15395</v>
      </c>
      <c r="I3308" t="s">
        <v>65</v>
      </c>
      <c r="J3308" s="3"/>
    </row>
    <row r="3309" spans="1:10">
      <c r="A3309" t="s">
        <v>15399</v>
      </c>
      <c r="B3309" t="s">
        <v>15400</v>
      </c>
      <c r="C3309" t="s">
        <v>15401</v>
      </c>
      <c r="D3309" t="s">
        <v>15402</v>
      </c>
      <c r="E3309" s="2">
        <f t="shared" si="54"/>
        <v>58</v>
      </c>
      <c r="F3309" t="s">
        <v>13</v>
      </c>
      <c r="G3309" t="s">
        <v>15399</v>
      </c>
      <c r="I3309" t="s">
        <v>12340</v>
      </c>
      <c r="J3309" s="3"/>
    </row>
    <row r="3310" spans="1:10">
      <c r="A3310" t="s">
        <v>15403</v>
      </c>
      <c r="B3310" t="s">
        <v>15404</v>
      </c>
      <c r="C3310" t="s">
        <v>15405</v>
      </c>
      <c r="D3310" t="s">
        <v>15406</v>
      </c>
      <c r="E3310" s="2">
        <f t="shared" si="54"/>
        <v>100</v>
      </c>
      <c r="F3310" t="s">
        <v>13</v>
      </c>
      <c r="G3310" t="s">
        <v>15403</v>
      </c>
      <c r="I3310" t="s">
        <v>65</v>
      </c>
      <c r="J3310" s="3"/>
    </row>
    <row r="3311" spans="1:10">
      <c r="A3311" t="s">
        <v>15407</v>
      </c>
      <c r="C3311" t="s">
        <v>15408</v>
      </c>
      <c r="D3311" t="s">
        <v>15409</v>
      </c>
      <c r="E3311" s="2">
        <f t="shared" si="54"/>
        <v>78</v>
      </c>
      <c r="F3311" t="s">
        <v>13</v>
      </c>
      <c r="G3311" t="s">
        <v>15407</v>
      </c>
      <c r="I3311" t="s">
        <v>65</v>
      </c>
      <c r="J3311" s="3"/>
    </row>
    <row r="3312" spans="1:10">
      <c r="A3312" t="s">
        <v>15410</v>
      </c>
      <c r="B3312" t="s">
        <v>15411</v>
      </c>
      <c r="C3312" t="s">
        <v>15412</v>
      </c>
      <c r="D3312" t="s">
        <v>15413</v>
      </c>
      <c r="E3312" s="2">
        <f t="shared" si="54"/>
        <v>143</v>
      </c>
      <c r="F3312" t="s">
        <v>13</v>
      </c>
      <c r="G3312" t="s">
        <v>15410</v>
      </c>
      <c r="I3312" t="s">
        <v>13000</v>
      </c>
      <c r="J3312" s="3"/>
    </row>
    <row r="3313" spans="1:10">
      <c r="A3313" t="s">
        <v>15414</v>
      </c>
      <c r="B3313" t="s">
        <v>15415</v>
      </c>
      <c r="C3313" t="s">
        <v>15416</v>
      </c>
      <c r="D3313" t="s">
        <v>15417</v>
      </c>
      <c r="E3313" s="2">
        <f t="shared" si="54"/>
        <v>424</v>
      </c>
      <c r="F3313" t="s">
        <v>13</v>
      </c>
      <c r="G3313" t="s">
        <v>15414</v>
      </c>
      <c r="I3313" t="s">
        <v>12995</v>
      </c>
      <c r="J3313" s="3"/>
    </row>
    <row r="3314" spans="1:10">
      <c r="A3314" t="s">
        <v>15418</v>
      </c>
      <c r="B3314" t="s">
        <v>15419</v>
      </c>
      <c r="C3314" t="s">
        <v>15420</v>
      </c>
      <c r="D3314" t="s">
        <v>15421</v>
      </c>
      <c r="E3314" s="2">
        <f t="shared" si="54"/>
        <v>254</v>
      </c>
      <c r="F3314" t="s">
        <v>13</v>
      </c>
      <c r="G3314" t="s">
        <v>15418</v>
      </c>
      <c r="I3314" t="s">
        <v>9700</v>
      </c>
      <c r="J3314" s="3"/>
    </row>
    <row r="3315" spans="1:10">
      <c r="A3315" t="s">
        <v>15422</v>
      </c>
      <c r="B3315" t="s">
        <v>15423</v>
      </c>
      <c r="C3315" t="s">
        <v>15424</v>
      </c>
      <c r="D3315" t="s">
        <v>15425</v>
      </c>
      <c r="E3315" s="2">
        <f t="shared" si="54"/>
        <v>157</v>
      </c>
      <c r="F3315" t="s">
        <v>13</v>
      </c>
      <c r="G3315" t="s">
        <v>15422</v>
      </c>
      <c r="I3315" t="s">
        <v>65</v>
      </c>
      <c r="J3315" s="3"/>
    </row>
    <row r="3316" spans="1:10">
      <c r="A3316" t="s">
        <v>15426</v>
      </c>
      <c r="B3316" t="s">
        <v>15427</v>
      </c>
      <c r="C3316" t="s">
        <v>15428</v>
      </c>
      <c r="D3316" t="s">
        <v>15429</v>
      </c>
      <c r="E3316" s="2">
        <f t="shared" si="54"/>
        <v>646</v>
      </c>
      <c r="F3316" t="s">
        <v>20</v>
      </c>
      <c r="G3316" t="s">
        <v>15426</v>
      </c>
      <c r="I3316" t="s">
        <v>15430</v>
      </c>
      <c r="J3316" s="3"/>
    </row>
    <row r="3317" spans="1:10">
      <c r="A3317" t="s">
        <v>15431</v>
      </c>
      <c r="B3317" t="s">
        <v>15432</v>
      </c>
      <c r="C3317" t="s">
        <v>15433</v>
      </c>
      <c r="D3317" t="s">
        <v>15434</v>
      </c>
      <c r="E3317" s="2">
        <f t="shared" si="54"/>
        <v>305</v>
      </c>
      <c r="F3317" t="s">
        <v>20</v>
      </c>
      <c r="G3317" t="s">
        <v>15431</v>
      </c>
      <c r="I3317" t="s">
        <v>15435</v>
      </c>
      <c r="J3317" s="3"/>
    </row>
    <row r="3318" spans="1:10">
      <c r="A3318" t="s">
        <v>15436</v>
      </c>
      <c r="B3318" t="s">
        <v>15437</v>
      </c>
      <c r="C3318" t="s">
        <v>15438</v>
      </c>
      <c r="D3318" t="s">
        <v>15439</v>
      </c>
      <c r="E3318" s="2">
        <f t="shared" si="54"/>
        <v>165</v>
      </c>
      <c r="F3318" t="s">
        <v>20</v>
      </c>
      <c r="G3318" t="s">
        <v>15436</v>
      </c>
      <c r="I3318" t="s">
        <v>15440</v>
      </c>
      <c r="J3318" s="3"/>
    </row>
    <row r="3319" spans="1:10">
      <c r="A3319" t="s">
        <v>15441</v>
      </c>
      <c r="B3319" t="s">
        <v>15442</v>
      </c>
      <c r="C3319" t="s">
        <v>15443</v>
      </c>
      <c r="D3319" t="s">
        <v>15444</v>
      </c>
      <c r="E3319" s="2">
        <f t="shared" si="54"/>
        <v>326</v>
      </c>
      <c r="F3319" t="s">
        <v>20</v>
      </c>
      <c r="G3319" t="s">
        <v>15441</v>
      </c>
      <c r="I3319" t="s">
        <v>15445</v>
      </c>
      <c r="J3319" s="3"/>
    </row>
    <row r="3320" spans="1:10">
      <c r="A3320" t="s">
        <v>15446</v>
      </c>
      <c r="C3320" t="s">
        <v>15447</v>
      </c>
      <c r="D3320" t="s">
        <v>15448</v>
      </c>
      <c r="E3320" s="2">
        <f t="shared" si="54"/>
        <v>48</v>
      </c>
      <c r="F3320" t="s">
        <v>13</v>
      </c>
      <c r="G3320" t="s">
        <v>15446</v>
      </c>
      <c r="I3320" t="s">
        <v>65</v>
      </c>
      <c r="J3320" s="3"/>
    </row>
    <row r="3321" spans="1:10">
      <c r="A3321" t="s">
        <v>15449</v>
      </c>
      <c r="C3321" t="s">
        <v>15450</v>
      </c>
      <c r="D3321">
        <v>4248325</v>
      </c>
      <c r="E3321" s="2" t="e">
        <f t="shared" si="54"/>
        <v>#VALUE!</v>
      </c>
      <c r="G3321" t="s">
        <v>15449</v>
      </c>
      <c r="I3321" t="s">
        <v>15451</v>
      </c>
      <c r="J3321" s="3"/>
    </row>
    <row r="3322" spans="1:10">
      <c r="A3322" t="s">
        <v>15452</v>
      </c>
      <c r="B3322" t="s">
        <v>15453</v>
      </c>
      <c r="C3322" t="s">
        <v>15454</v>
      </c>
      <c r="D3322" t="s">
        <v>15455</v>
      </c>
      <c r="E3322" s="2">
        <f t="shared" si="54"/>
        <v>157</v>
      </c>
      <c r="F3322" t="s">
        <v>13</v>
      </c>
      <c r="G3322" t="s">
        <v>15452</v>
      </c>
      <c r="I3322" t="s">
        <v>65</v>
      </c>
      <c r="J3322" s="3"/>
    </row>
    <row r="3323" spans="1:10">
      <c r="A3323" t="s">
        <v>15456</v>
      </c>
      <c r="B3323" t="s">
        <v>15457</v>
      </c>
      <c r="C3323" t="s">
        <v>15458</v>
      </c>
      <c r="D3323" t="s">
        <v>15459</v>
      </c>
      <c r="E3323" s="2">
        <f t="shared" si="54"/>
        <v>76</v>
      </c>
      <c r="F3323" t="s">
        <v>20</v>
      </c>
      <c r="G3323" t="s">
        <v>15456</v>
      </c>
      <c r="I3323" t="s">
        <v>65</v>
      </c>
      <c r="J3323" s="3"/>
    </row>
    <row r="3324" spans="1:10">
      <c r="A3324" t="s">
        <v>15460</v>
      </c>
      <c r="B3324" t="s">
        <v>15461</v>
      </c>
      <c r="C3324" t="s">
        <v>15462</v>
      </c>
      <c r="D3324" t="s">
        <v>15463</v>
      </c>
      <c r="E3324" s="2">
        <f t="shared" si="54"/>
        <v>753</v>
      </c>
      <c r="F3324" t="s">
        <v>20</v>
      </c>
      <c r="G3324" t="s">
        <v>15460</v>
      </c>
      <c r="I3324" t="s">
        <v>15464</v>
      </c>
      <c r="J3324" s="3"/>
    </row>
    <row r="3325" spans="1:10">
      <c r="A3325" t="s">
        <v>15465</v>
      </c>
      <c r="B3325" t="s">
        <v>15466</v>
      </c>
      <c r="C3325" t="s">
        <v>15467</v>
      </c>
      <c r="D3325" t="s">
        <v>15468</v>
      </c>
      <c r="E3325" s="2">
        <f t="shared" si="54"/>
        <v>1027</v>
      </c>
      <c r="F3325" t="s">
        <v>20</v>
      </c>
      <c r="G3325" t="s">
        <v>15465</v>
      </c>
      <c r="I3325" t="s">
        <v>7030</v>
      </c>
      <c r="J3325" s="3"/>
    </row>
    <row r="3326" spans="1:10">
      <c r="A3326" t="s">
        <v>15469</v>
      </c>
      <c r="B3326" t="s">
        <v>15470</v>
      </c>
      <c r="C3326" t="s">
        <v>15471</v>
      </c>
      <c r="D3326" t="s">
        <v>15472</v>
      </c>
      <c r="E3326" s="2">
        <f t="shared" si="54"/>
        <v>601</v>
      </c>
      <c r="F3326" t="s">
        <v>20</v>
      </c>
      <c r="G3326" t="s">
        <v>15469</v>
      </c>
      <c r="I3326" t="s">
        <v>15473</v>
      </c>
      <c r="J3326" s="3"/>
    </row>
    <row r="3327" spans="1:10">
      <c r="A3327" t="s">
        <v>15474</v>
      </c>
      <c r="B3327" t="s">
        <v>15475</v>
      </c>
      <c r="C3327" t="s">
        <v>15476</v>
      </c>
      <c r="D3327" t="s">
        <v>15477</v>
      </c>
      <c r="E3327" s="2">
        <f t="shared" si="54"/>
        <v>430</v>
      </c>
      <c r="F3327" t="s">
        <v>20</v>
      </c>
      <c r="G3327" t="s">
        <v>15474</v>
      </c>
      <c r="H3327" t="s">
        <v>15478</v>
      </c>
      <c r="I3327" t="s">
        <v>15479</v>
      </c>
      <c r="J3327" s="3"/>
    </row>
    <row r="3328" spans="1:10">
      <c r="A3328" t="s">
        <v>15480</v>
      </c>
      <c r="B3328" t="s">
        <v>15481</v>
      </c>
      <c r="C3328" t="s">
        <v>15482</v>
      </c>
      <c r="D3328" t="s">
        <v>15483</v>
      </c>
      <c r="E3328" s="2">
        <f t="shared" si="54"/>
        <v>771</v>
      </c>
      <c r="F3328" t="s">
        <v>20</v>
      </c>
      <c r="G3328" t="s">
        <v>15480</v>
      </c>
      <c r="I3328" t="s">
        <v>15484</v>
      </c>
      <c r="J3328" s="3"/>
    </row>
    <row r="3329" spans="1:10">
      <c r="A3329" t="s">
        <v>15485</v>
      </c>
      <c r="B3329" t="s">
        <v>15486</v>
      </c>
      <c r="C3329" t="s">
        <v>15487</v>
      </c>
      <c r="D3329" t="s">
        <v>15488</v>
      </c>
      <c r="E3329" s="2">
        <f t="shared" si="54"/>
        <v>128</v>
      </c>
      <c r="F3329" t="s">
        <v>20</v>
      </c>
      <c r="G3329" t="s">
        <v>15485</v>
      </c>
      <c r="I3329" t="s">
        <v>65</v>
      </c>
      <c r="J3329" s="3"/>
    </row>
    <row r="3330" spans="1:10">
      <c r="A3330" t="s">
        <v>15489</v>
      </c>
      <c r="B3330" t="s">
        <v>15490</v>
      </c>
      <c r="C3330" t="s">
        <v>15491</v>
      </c>
      <c r="D3330" t="s">
        <v>15492</v>
      </c>
      <c r="E3330" s="2">
        <f t="shared" si="54"/>
        <v>69</v>
      </c>
      <c r="F3330" t="s">
        <v>20</v>
      </c>
      <c r="G3330" t="s">
        <v>15489</v>
      </c>
      <c r="I3330" t="s">
        <v>663</v>
      </c>
      <c r="J3330" s="3"/>
    </row>
    <row r="3331" spans="1:10">
      <c r="A3331" t="s">
        <v>15493</v>
      </c>
      <c r="C3331" t="s">
        <v>15494</v>
      </c>
      <c r="D3331" t="s">
        <v>15495</v>
      </c>
      <c r="E3331" s="2">
        <f t="shared" si="54"/>
        <v>104</v>
      </c>
      <c r="F3331" t="s">
        <v>20</v>
      </c>
      <c r="G3331" t="s">
        <v>15493</v>
      </c>
      <c r="I3331" t="s">
        <v>65</v>
      </c>
      <c r="J3331" s="3"/>
    </row>
    <row r="3332" spans="1:10">
      <c r="A3332" t="s">
        <v>15496</v>
      </c>
      <c r="B3332" t="s">
        <v>15497</v>
      </c>
      <c r="C3332" t="s">
        <v>15498</v>
      </c>
      <c r="D3332" t="s">
        <v>15499</v>
      </c>
      <c r="E3332" s="2">
        <f t="shared" si="54"/>
        <v>120</v>
      </c>
      <c r="F3332" t="s">
        <v>13</v>
      </c>
      <c r="G3332" t="s">
        <v>15496</v>
      </c>
      <c r="I3332" t="s">
        <v>65</v>
      </c>
      <c r="J3332" s="3"/>
    </row>
    <row r="3333" spans="1:10">
      <c r="A3333" t="s">
        <v>15500</v>
      </c>
      <c r="B3333" t="s">
        <v>15501</v>
      </c>
      <c r="C3333" t="s">
        <v>15502</v>
      </c>
      <c r="D3333" t="s">
        <v>15503</v>
      </c>
      <c r="E3333" s="2">
        <f t="shared" si="54"/>
        <v>125</v>
      </c>
      <c r="F3333" t="s">
        <v>13</v>
      </c>
      <c r="G3333" t="s">
        <v>15500</v>
      </c>
      <c r="I3333" t="s">
        <v>65</v>
      </c>
      <c r="J3333" s="3"/>
    </row>
    <row r="3334" spans="1:10">
      <c r="A3334" t="s">
        <v>15504</v>
      </c>
      <c r="C3334" t="s">
        <v>15505</v>
      </c>
      <c r="D3334" t="s">
        <v>15506</v>
      </c>
      <c r="E3334" s="2">
        <f t="shared" si="54"/>
        <v>84</v>
      </c>
      <c r="F3334" t="s">
        <v>20</v>
      </c>
      <c r="G3334" t="s">
        <v>15504</v>
      </c>
      <c r="I3334" t="s">
        <v>663</v>
      </c>
      <c r="J3334" s="3"/>
    </row>
    <row r="3335" spans="1:10">
      <c r="A3335" t="s">
        <v>15507</v>
      </c>
      <c r="B3335" t="s">
        <v>15508</v>
      </c>
      <c r="C3335" t="s">
        <v>15509</v>
      </c>
      <c r="D3335" t="s">
        <v>15510</v>
      </c>
      <c r="E3335" s="2">
        <f t="shared" si="54"/>
        <v>189</v>
      </c>
      <c r="F3335" t="s">
        <v>13</v>
      </c>
      <c r="G3335" t="s">
        <v>15507</v>
      </c>
      <c r="I3335" t="s">
        <v>65</v>
      </c>
      <c r="J3335" s="3"/>
    </row>
    <row r="3336" spans="1:10">
      <c r="A3336" t="s">
        <v>15511</v>
      </c>
      <c r="B3336" t="s">
        <v>15512</v>
      </c>
      <c r="C3336" t="s">
        <v>15513</v>
      </c>
      <c r="D3336" t="s">
        <v>15514</v>
      </c>
      <c r="E3336" s="2">
        <f t="shared" si="54"/>
        <v>165</v>
      </c>
      <c r="F3336" t="s">
        <v>13</v>
      </c>
      <c r="G3336" t="s">
        <v>15511</v>
      </c>
      <c r="I3336" t="s">
        <v>15515</v>
      </c>
      <c r="J3336" s="3"/>
    </row>
    <row r="3337" spans="1:10">
      <c r="A3337" t="s">
        <v>15516</v>
      </c>
      <c r="B3337" t="s">
        <v>15517</v>
      </c>
      <c r="C3337" t="s">
        <v>15518</v>
      </c>
      <c r="D3337" t="s">
        <v>15519</v>
      </c>
      <c r="E3337" s="2">
        <f t="shared" si="54"/>
        <v>225</v>
      </c>
      <c r="F3337" t="s">
        <v>13</v>
      </c>
      <c r="G3337" t="s">
        <v>15516</v>
      </c>
      <c r="I3337" t="s">
        <v>15520</v>
      </c>
      <c r="J3337" s="3"/>
    </row>
    <row r="3338" spans="1:10">
      <c r="A3338" t="s">
        <v>15521</v>
      </c>
      <c r="B3338" t="s">
        <v>15522</v>
      </c>
      <c r="C3338" t="s">
        <v>15523</v>
      </c>
      <c r="D3338" t="s">
        <v>15524</v>
      </c>
      <c r="E3338" s="2">
        <f t="shared" si="54"/>
        <v>418.66666666666669</v>
      </c>
      <c r="F3338" t="s">
        <v>13</v>
      </c>
      <c r="G3338" t="s">
        <v>15521</v>
      </c>
      <c r="I3338" t="s">
        <v>15525</v>
      </c>
      <c r="J3338" s="3"/>
    </row>
    <row r="3339" spans="1:10">
      <c r="A3339" t="s">
        <v>15526</v>
      </c>
      <c r="B3339" t="s">
        <v>15527</v>
      </c>
      <c r="C3339" t="s">
        <v>15528</v>
      </c>
      <c r="D3339" t="s">
        <v>15529</v>
      </c>
      <c r="E3339" s="2">
        <f t="shared" si="54"/>
        <v>165</v>
      </c>
      <c r="F3339" t="s">
        <v>13</v>
      </c>
      <c r="G3339" t="s">
        <v>15526</v>
      </c>
      <c r="I3339" t="s">
        <v>663</v>
      </c>
      <c r="J3339" s="3"/>
    </row>
    <row r="3340" spans="1:10">
      <c r="A3340" t="s">
        <v>15530</v>
      </c>
      <c r="B3340" t="s">
        <v>15531</v>
      </c>
      <c r="C3340" t="s">
        <v>15532</v>
      </c>
      <c r="D3340" t="s">
        <v>15533</v>
      </c>
      <c r="E3340" s="2">
        <f t="shared" si="54"/>
        <v>351</v>
      </c>
      <c r="F3340" t="s">
        <v>13</v>
      </c>
      <c r="G3340" t="s">
        <v>15530</v>
      </c>
      <c r="I3340" t="s">
        <v>13031</v>
      </c>
      <c r="J3340" s="3"/>
    </row>
    <row r="3341" spans="1:10">
      <c r="A3341" t="s">
        <v>15534</v>
      </c>
      <c r="B3341" t="s">
        <v>15535</v>
      </c>
      <c r="C3341" t="s">
        <v>15536</v>
      </c>
      <c r="D3341" t="s">
        <v>15537</v>
      </c>
      <c r="E3341" s="2">
        <f t="shared" si="54"/>
        <v>94</v>
      </c>
      <c r="F3341" t="s">
        <v>13</v>
      </c>
      <c r="G3341" t="s">
        <v>15534</v>
      </c>
      <c r="I3341" t="s">
        <v>15538</v>
      </c>
      <c r="J3341" s="3"/>
    </row>
    <row r="3342" spans="1:10">
      <c r="A3342" t="s">
        <v>15539</v>
      </c>
      <c r="B3342" t="s">
        <v>15540</v>
      </c>
      <c r="C3342" t="s">
        <v>15541</v>
      </c>
      <c r="D3342" t="s">
        <v>15542</v>
      </c>
      <c r="E3342" s="2">
        <f t="shared" si="54"/>
        <v>523</v>
      </c>
      <c r="F3342" t="s">
        <v>20</v>
      </c>
      <c r="G3342" t="s">
        <v>15539</v>
      </c>
      <c r="I3342" t="s">
        <v>10872</v>
      </c>
      <c r="J3342" s="3"/>
    </row>
    <row r="3343" spans="1:10">
      <c r="A3343" t="s">
        <v>15543</v>
      </c>
      <c r="B3343" t="s">
        <v>15544</v>
      </c>
      <c r="C3343" t="s">
        <v>15545</v>
      </c>
      <c r="D3343" t="s">
        <v>15546</v>
      </c>
      <c r="E3343" s="2">
        <f t="shared" si="54"/>
        <v>1096</v>
      </c>
      <c r="F3343" t="s">
        <v>20</v>
      </c>
      <c r="G3343" t="s">
        <v>15543</v>
      </c>
      <c r="I3343" t="s">
        <v>15547</v>
      </c>
      <c r="J3343" s="3"/>
    </row>
    <row r="3344" spans="1:10">
      <c r="A3344" t="s">
        <v>15548</v>
      </c>
      <c r="C3344" t="s">
        <v>15549</v>
      </c>
      <c r="D3344" t="s">
        <v>15550</v>
      </c>
      <c r="E3344" s="2">
        <f t="shared" si="54"/>
        <v>67</v>
      </c>
      <c r="F3344" t="s">
        <v>20</v>
      </c>
      <c r="G3344" t="s">
        <v>15548</v>
      </c>
      <c r="I3344" t="s">
        <v>65</v>
      </c>
      <c r="J3344" s="3"/>
    </row>
    <row r="3345" spans="1:10">
      <c r="A3345" t="s">
        <v>15551</v>
      </c>
      <c r="B3345" t="s">
        <v>15552</v>
      </c>
      <c r="C3345" t="s">
        <v>15553</v>
      </c>
      <c r="D3345" t="s">
        <v>15554</v>
      </c>
      <c r="E3345" s="2">
        <f t="shared" si="54"/>
        <v>105</v>
      </c>
      <c r="F3345" t="s">
        <v>20</v>
      </c>
      <c r="G3345" t="s">
        <v>15551</v>
      </c>
      <c r="I3345" t="s">
        <v>65</v>
      </c>
      <c r="J3345" s="3"/>
    </row>
    <row r="3346" spans="1:10">
      <c r="A3346" t="s">
        <v>15555</v>
      </c>
      <c r="B3346" t="s">
        <v>15556</v>
      </c>
      <c r="C3346" t="s">
        <v>15557</v>
      </c>
      <c r="D3346" t="s">
        <v>15558</v>
      </c>
      <c r="E3346" s="2">
        <f t="shared" si="54"/>
        <v>149</v>
      </c>
      <c r="F3346" t="s">
        <v>13</v>
      </c>
      <c r="G3346" t="s">
        <v>15555</v>
      </c>
      <c r="I3346" t="s">
        <v>6008</v>
      </c>
      <c r="J3346" s="3"/>
    </row>
    <row r="3347" spans="1:10">
      <c r="A3347" t="s">
        <v>15559</v>
      </c>
      <c r="B3347" t="s">
        <v>15560</v>
      </c>
      <c r="C3347" t="s">
        <v>15561</v>
      </c>
      <c r="D3347" t="s">
        <v>15562</v>
      </c>
      <c r="E3347" s="2">
        <f t="shared" si="54"/>
        <v>618</v>
      </c>
      <c r="F3347" t="s">
        <v>13</v>
      </c>
      <c r="G3347" t="s">
        <v>15559</v>
      </c>
      <c r="I3347" t="s">
        <v>6118</v>
      </c>
      <c r="J3347" s="3"/>
    </row>
    <row r="3348" spans="1:10">
      <c r="A3348" t="s">
        <v>15563</v>
      </c>
      <c r="B3348" t="s">
        <v>15564</v>
      </c>
      <c r="C3348" t="s">
        <v>15565</v>
      </c>
      <c r="D3348" t="s">
        <v>15566</v>
      </c>
      <c r="E3348" s="2">
        <f t="shared" si="54"/>
        <v>145</v>
      </c>
      <c r="F3348" t="s">
        <v>13</v>
      </c>
      <c r="G3348" t="s">
        <v>15563</v>
      </c>
      <c r="I3348" t="s">
        <v>65</v>
      </c>
      <c r="J3348" s="3"/>
    </row>
    <row r="3349" spans="1:10">
      <c r="A3349" t="s">
        <v>15567</v>
      </c>
      <c r="B3349" t="s">
        <v>15568</v>
      </c>
      <c r="C3349" t="s">
        <v>15569</v>
      </c>
      <c r="D3349" t="s">
        <v>15570</v>
      </c>
      <c r="E3349" s="2">
        <f t="shared" si="54"/>
        <v>770</v>
      </c>
      <c r="F3349" t="s">
        <v>20</v>
      </c>
      <c r="G3349" t="s">
        <v>15567</v>
      </c>
      <c r="I3349" t="s">
        <v>954</v>
      </c>
      <c r="J3349" s="3"/>
    </row>
    <row r="3350" spans="1:10">
      <c r="A3350" t="s">
        <v>15571</v>
      </c>
      <c r="B3350" t="s">
        <v>15572</v>
      </c>
      <c r="C3350" t="s">
        <v>15573</v>
      </c>
      <c r="D3350" t="s">
        <v>15574</v>
      </c>
      <c r="E3350" s="2">
        <f t="shared" si="54"/>
        <v>224</v>
      </c>
      <c r="F3350" t="s">
        <v>20</v>
      </c>
      <c r="G3350" t="s">
        <v>15571</v>
      </c>
      <c r="I3350" t="s">
        <v>949</v>
      </c>
      <c r="J3350" s="3"/>
    </row>
    <row r="3351" spans="1:10">
      <c r="A3351" t="s">
        <v>15575</v>
      </c>
      <c r="B3351" t="s">
        <v>15576</v>
      </c>
      <c r="C3351" t="s">
        <v>15577</v>
      </c>
      <c r="D3351" t="s">
        <v>15578</v>
      </c>
      <c r="E3351" s="2">
        <f t="shared" si="54"/>
        <v>769</v>
      </c>
      <c r="F3351" t="s">
        <v>20</v>
      </c>
      <c r="G3351" t="s">
        <v>15575</v>
      </c>
      <c r="I3351" t="s">
        <v>4083</v>
      </c>
      <c r="J3351" s="3"/>
    </row>
    <row r="3352" spans="1:10">
      <c r="A3352" t="s">
        <v>15579</v>
      </c>
      <c r="B3352" t="s">
        <v>15580</v>
      </c>
      <c r="C3352" t="s">
        <v>15581</v>
      </c>
      <c r="D3352" t="s">
        <v>15582</v>
      </c>
      <c r="E3352" s="2">
        <f t="shared" si="54"/>
        <v>701</v>
      </c>
      <c r="F3352" t="s">
        <v>13</v>
      </c>
      <c r="G3352" t="s">
        <v>15579</v>
      </c>
      <c r="I3352" t="s">
        <v>4592</v>
      </c>
      <c r="J3352" s="3"/>
    </row>
    <row r="3353" spans="1:10">
      <c r="A3353" t="s">
        <v>15583</v>
      </c>
      <c r="B3353" t="s">
        <v>15584</v>
      </c>
      <c r="C3353" t="s">
        <v>15585</v>
      </c>
      <c r="D3353" t="s">
        <v>15586</v>
      </c>
      <c r="E3353" s="2">
        <f t="shared" si="54"/>
        <v>386</v>
      </c>
      <c r="F3353" t="s">
        <v>13</v>
      </c>
      <c r="G3353" t="s">
        <v>15583</v>
      </c>
      <c r="I3353" t="s">
        <v>1103</v>
      </c>
      <c r="J3353" s="3"/>
    </row>
    <row r="3354" spans="1:10">
      <c r="A3354" t="s">
        <v>15587</v>
      </c>
      <c r="B3354" t="s">
        <v>15588</v>
      </c>
      <c r="C3354" t="s">
        <v>15589</v>
      </c>
      <c r="D3354" t="s">
        <v>15590</v>
      </c>
      <c r="E3354" s="2">
        <f t="shared" si="54"/>
        <v>269</v>
      </c>
      <c r="F3354" t="s">
        <v>20</v>
      </c>
      <c r="G3354" t="s">
        <v>15587</v>
      </c>
      <c r="I3354" t="s">
        <v>7982</v>
      </c>
      <c r="J3354" s="3"/>
    </row>
    <row r="3355" spans="1:10">
      <c r="A3355" t="s">
        <v>15591</v>
      </c>
      <c r="B3355" t="s">
        <v>15592</v>
      </c>
      <c r="C3355" t="s">
        <v>15593</v>
      </c>
      <c r="D3355" t="s">
        <v>15594</v>
      </c>
      <c r="E3355" s="2">
        <f t="shared" si="54"/>
        <v>237</v>
      </c>
      <c r="F3355" t="s">
        <v>20</v>
      </c>
      <c r="G3355" t="s">
        <v>15591</v>
      </c>
      <c r="I3355" t="s">
        <v>3216</v>
      </c>
      <c r="J3355" s="3"/>
    </row>
    <row r="3356" spans="1:10">
      <c r="A3356" t="s">
        <v>15595</v>
      </c>
      <c r="B3356" t="s">
        <v>15596</v>
      </c>
      <c r="C3356" t="s">
        <v>15597</v>
      </c>
      <c r="D3356" t="s">
        <v>15598</v>
      </c>
      <c r="E3356" s="2">
        <f t="shared" si="54"/>
        <v>364</v>
      </c>
      <c r="F3356" t="s">
        <v>20</v>
      </c>
      <c r="G3356" t="s">
        <v>15595</v>
      </c>
      <c r="H3356" t="s">
        <v>2497</v>
      </c>
      <c r="I3356" t="s">
        <v>2498</v>
      </c>
      <c r="J3356" s="3"/>
    </row>
    <row r="3357" spans="1:10">
      <c r="A3357" t="s">
        <v>15599</v>
      </c>
      <c r="B3357" t="s">
        <v>15600</v>
      </c>
      <c r="C3357" t="s">
        <v>15601</v>
      </c>
      <c r="D3357" t="s">
        <v>15602</v>
      </c>
      <c r="E3357" s="2">
        <f t="shared" si="54"/>
        <v>637</v>
      </c>
      <c r="F3357" t="s">
        <v>20</v>
      </c>
      <c r="G3357" t="s">
        <v>15599</v>
      </c>
      <c r="I3357" t="s">
        <v>4938</v>
      </c>
      <c r="J3357" s="3"/>
    </row>
    <row r="3358" spans="1:10">
      <c r="A3358" t="s">
        <v>15603</v>
      </c>
      <c r="B3358" t="s">
        <v>15604</v>
      </c>
      <c r="C3358" t="s">
        <v>15605</v>
      </c>
      <c r="D3358" t="s">
        <v>15606</v>
      </c>
      <c r="E3358" s="2">
        <f t="shared" si="54"/>
        <v>301</v>
      </c>
      <c r="F3358" t="s">
        <v>20</v>
      </c>
      <c r="G3358" t="s">
        <v>15603</v>
      </c>
      <c r="I3358" t="s">
        <v>129</v>
      </c>
      <c r="J3358" s="3"/>
    </row>
    <row r="3359" spans="1:10">
      <c r="A3359" t="s">
        <v>15607</v>
      </c>
      <c r="B3359" t="s">
        <v>15608</v>
      </c>
      <c r="C3359" t="s">
        <v>15609</v>
      </c>
      <c r="D3359" t="s">
        <v>15610</v>
      </c>
      <c r="E3359" s="2">
        <f t="shared" si="54"/>
        <v>344</v>
      </c>
      <c r="F3359" t="s">
        <v>20</v>
      </c>
      <c r="G3359" t="s">
        <v>15607</v>
      </c>
      <c r="H3359" t="s">
        <v>2497</v>
      </c>
      <c r="I3359" t="s">
        <v>2498</v>
      </c>
      <c r="J3359" s="3"/>
    </row>
    <row r="3360" spans="1:10">
      <c r="A3360" t="s">
        <v>15611</v>
      </c>
      <c r="B3360" t="s">
        <v>15612</v>
      </c>
      <c r="C3360" t="s">
        <v>15613</v>
      </c>
      <c r="D3360" t="s">
        <v>15614</v>
      </c>
      <c r="E3360" s="2">
        <f t="shared" si="54"/>
        <v>244</v>
      </c>
      <c r="F3360" t="s">
        <v>20</v>
      </c>
      <c r="G3360" t="s">
        <v>15611</v>
      </c>
      <c r="I3360" t="s">
        <v>15615</v>
      </c>
      <c r="J3360" s="3"/>
    </row>
    <row r="3361" spans="1:10">
      <c r="A3361" t="s">
        <v>15616</v>
      </c>
      <c r="B3361" t="s">
        <v>15617</v>
      </c>
      <c r="C3361" t="s">
        <v>15618</v>
      </c>
      <c r="D3361" t="s">
        <v>15619</v>
      </c>
      <c r="E3361" s="2">
        <f t="shared" si="54"/>
        <v>275</v>
      </c>
      <c r="F3361" t="s">
        <v>20</v>
      </c>
      <c r="G3361" t="s">
        <v>15616</v>
      </c>
      <c r="I3361" t="s">
        <v>14543</v>
      </c>
      <c r="J3361" s="3"/>
    </row>
    <row r="3362" spans="1:10">
      <c r="A3362" t="s">
        <v>15620</v>
      </c>
      <c r="B3362" t="s">
        <v>15621</v>
      </c>
      <c r="C3362" t="s">
        <v>15622</v>
      </c>
      <c r="D3362" t="s">
        <v>15623</v>
      </c>
      <c r="E3362" s="2">
        <f t="shared" si="54"/>
        <v>435</v>
      </c>
      <c r="F3362" t="s">
        <v>20</v>
      </c>
      <c r="G3362" t="s">
        <v>15620</v>
      </c>
      <c r="I3362" t="s">
        <v>337</v>
      </c>
      <c r="J3362" s="3"/>
    </row>
    <row r="3363" spans="1:10">
      <c r="A3363" t="s">
        <v>15624</v>
      </c>
      <c r="B3363" t="s">
        <v>15625</v>
      </c>
      <c r="C3363" t="s">
        <v>15626</v>
      </c>
      <c r="D3363" t="s">
        <v>15627</v>
      </c>
      <c r="E3363" s="2">
        <f t="shared" si="54"/>
        <v>296</v>
      </c>
      <c r="F3363" t="s">
        <v>20</v>
      </c>
      <c r="G3363" t="s">
        <v>15624</v>
      </c>
      <c r="I3363" t="s">
        <v>50</v>
      </c>
      <c r="J3363" s="3"/>
    </row>
    <row r="3364" spans="1:10">
      <c r="A3364" t="s">
        <v>15628</v>
      </c>
      <c r="B3364" t="s">
        <v>15629</v>
      </c>
      <c r="C3364" t="s">
        <v>15630</v>
      </c>
      <c r="D3364" t="s">
        <v>15631</v>
      </c>
      <c r="E3364" s="2">
        <f t="shared" si="54"/>
        <v>520</v>
      </c>
      <c r="F3364" t="s">
        <v>20</v>
      </c>
      <c r="G3364" t="s">
        <v>15628</v>
      </c>
      <c r="I3364" t="s">
        <v>1296</v>
      </c>
      <c r="J3364" s="3"/>
    </row>
    <row r="3365" spans="1:10">
      <c r="A3365" t="s">
        <v>15632</v>
      </c>
      <c r="B3365" t="s">
        <v>15633</v>
      </c>
      <c r="C3365" t="s">
        <v>15634</v>
      </c>
      <c r="D3365" t="s">
        <v>15635</v>
      </c>
      <c r="E3365" s="2">
        <f t="shared" si="54"/>
        <v>127</v>
      </c>
      <c r="F3365" t="s">
        <v>20</v>
      </c>
      <c r="G3365" t="s">
        <v>15632</v>
      </c>
      <c r="I3365" t="s">
        <v>65</v>
      </c>
      <c r="J3365" s="3"/>
    </row>
    <row r="3366" spans="1:10">
      <c r="A3366" t="s">
        <v>15636</v>
      </c>
      <c r="B3366" t="s">
        <v>15637</v>
      </c>
      <c r="C3366" t="s">
        <v>15638</v>
      </c>
      <c r="D3366" t="s">
        <v>15639</v>
      </c>
      <c r="E3366" s="2">
        <f t="shared" si="54"/>
        <v>182</v>
      </c>
      <c r="F3366" t="s">
        <v>20</v>
      </c>
      <c r="G3366" t="s">
        <v>15636</v>
      </c>
      <c r="I3366" t="s">
        <v>3299</v>
      </c>
      <c r="J3366" s="3"/>
    </row>
    <row r="3367" spans="1:10">
      <c r="A3367" t="s">
        <v>15640</v>
      </c>
      <c r="B3367" t="s">
        <v>15641</v>
      </c>
      <c r="C3367" t="s">
        <v>15642</v>
      </c>
      <c r="D3367" t="s">
        <v>15643</v>
      </c>
      <c r="E3367" s="2">
        <f t="shared" si="54"/>
        <v>138</v>
      </c>
      <c r="F3367" t="s">
        <v>20</v>
      </c>
      <c r="G3367" t="s">
        <v>15640</v>
      </c>
      <c r="I3367" t="s">
        <v>15644</v>
      </c>
      <c r="J3367" s="3"/>
    </row>
    <row r="3368" spans="1:10">
      <c r="A3368" t="s">
        <v>15645</v>
      </c>
      <c r="B3368" t="s">
        <v>15646</v>
      </c>
      <c r="C3368" t="s">
        <v>15647</v>
      </c>
      <c r="D3368" t="s">
        <v>15648</v>
      </c>
      <c r="E3368" s="2">
        <f t="shared" ref="E3368:E3431" si="55">((D3368-C3368)+1)/3-1</f>
        <v>142</v>
      </c>
      <c r="F3368" t="s">
        <v>13</v>
      </c>
      <c r="G3368" t="s">
        <v>15645</v>
      </c>
      <c r="I3368" t="s">
        <v>15649</v>
      </c>
      <c r="J3368" s="3"/>
    </row>
    <row r="3369" spans="1:10">
      <c r="A3369" t="s">
        <v>15650</v>
      </c>
      <c r="B3369" t="s">
        <v>15651</v>
      </c>
      <c r="C3369" t="s">
        <v>15652</v>
      </c>
      <c r="D3369" t="s">
        <v>15653</v>
      </c>
      <c r="E3369" s="2">
        <f t="shared" si="55"/>
        <v>157</v>
      </c>
      <c r="F3369" t="s">
        <v>13</v>
      </c>
      <c r="G3369" t="s">
        <v>15650</v>
      </c>
      <c r="I3369" t="s">
        <v>15654</v>
      </c>
      <c r="J3369" s="3"/>
    </row>
    <row r="3370" spans="1:10">
      <c r="A3370" t="s">
        <v>15655</v>
      </c>
      <c r="C3370" t="s">
        <v>15656</v>
      </c>
      <c r="D3370" t="s">
        <v>15657</v>
      </c>
      <c r="E3370" s="2">
        <f t="shared" si="55"/>
        <v>75</v>
      </c>
      <c r="F3370" t="s">
        <v>13</v>
      </c>
      <c r="G3370" t="s">
        <v>15655</v>
      </c>
      <c r="I3370" t="s">
        <v>15658</v>
      </c>
      <c r="J3370" s="3"/>
    </row>
    <row r="3371" spans="1:10">
      <c r="A3371" t="s">
        <v>15659</v>
      </c>
      <c r="B3371" t="s">
        <v>15660</v>
      </c>
      <c r="C3371" t="s">
        <v>15661</v>
      </c>
      <c r="D3371" t="s">
        <v>15662</v>
      </c>
      <c r="E3371" s="2">
        <f t="shared" si="55"/>
        <v>179</v>
      </c>
      <c r="F3371" t="s">
        <v>20</v>
      </c>
      <c r="G3371" t="s">
        <v>15659</v>
      </c>
      <c r="I3371" t="s">
        <v>15663</v>
      </c>
      <c r="J3371" s="3"/>
    </row>
    <row r="3372" spans="1:10">
      <c r="A3372" t="s">
        <v>15664</v>
      </c>
      <c r="B3372" t="s">
        <v>15665</v>
      </c>
      <c r="C3372" t="s">
        <v>15666</v>
      </c>
      <c r="D3372" t="s">
        <v>15667</v>
      </c>
      <c r="E3372" s="2">
        <f t="shared" si="55"/>
        <v>590</v>
      </c>
      <c r="F3372" t="s">
        <v>13</v>
      </c>
      <c r="G3372" t="s">
        <v>15664</v>
      </c>
      <c r="I3372" t="s">
        <v>796</v>
      </c>
      <c r="J3372" s="3"/>
    </row>
    <row r="3373" spans="1:10">
      <c r="A3373" t="s">
        <v>15668</v>
      </c>
      <c r="B3373" t="s">
        <v>15669</v>
      </c>
      <c r="C3373" t="s">
        <v>15670</v>
      </c>
      <c r="D3373" t="s">
        <v>15671</v>
      </c>
      <c r="E3373" s="2">
        <f t="shared" si="55"/>
        <v>446</v>
      </c>
      <c r="F3373" t="s">
        <v>13</v>
      </c>
      <c r="G3373" t="s">
        <v>15668</v>
      </c>
      <c r="I3373" t="s">
        <v>1820</v>
      </c>
      <c r="J3373" s="3"/>
    </row>
    <row r="3374" spans="1:10">
      <c r="A3374" t="s">
        <v>15672</v>
      </c>
      <c r="B3374" t="s">
        <v>15673</v>
      </c>
      <c r="C3374" t="s">
        <v>15674</v>
      </c>
      <c r="D3374" t="s">
        <v>15675</v>
      </c>
      <c r="E3374" s="2">
        <f t="shared" si="55"/>
        <v>433</v>
      </c>
      <c r="F3374" t="s">
        <v>13</v>
      </c>
      <c r="G3374" t="s">
        <v>15672</v>
      </c>
      <c r="I3374" t="s">
        <v>796</v>
      </c>
      <c r="J3374" s="3"/>
    </row>
    <row r="3375" spans="1:10">
      <c r="A3375" t="s">
        <v>15676</v>
      </c>
      <c r="B3375" t="s">
        <v>15677</v>
      </c>
      <c r="C3375" t="s">
        <v>15678</v>
      </c>
      <c r="D3375" t="s">
        <v>15679</v>
      </c>
      <c r="E3375" s="2">
        <f t="shared" si="55"/>
        <v>1058</v>
      </c>
      <c r="F3375" t="s">
        <v>13</v>
      </c>
      <c r="G3375" t="s">
        <v>15676</v>
      </c>
      <c r="I3375" t="s">
        <v>15680</v>
      </c>
      <c r="J3375" s="3"/>
    </row>
    <row r="3376" spans="1:10">
      <c r="A3376" t="s">
        <v>15681</v>
      </c>
      <c r="B3376" t="s">
        <v>15682</v>
      </c>
      <c r="C3376" t="s">
        <v>15683</v>
      </c>
      <c r="D3376" t="s">
        <v>15684</v>
      </c>
      <c r="E3376" s="2">
        <f t="shared" si="55"/>
        <v>959</v>
      </c>
      <c r="F3376" t="s">
        <v>13</v>
      </c>
      <c r="G3376" t="s">
        <v>15681</v>
      </c>
      <c r="I3376" t="s">
        <v>6748</v>
      </c>
      <c r="J3376" s="3"/>
    </row>
    <row r="3377" spans="1:10">
      <c r="A3377" t="s">
        <v>15685</v>
      </c>
      <c r="B3377" t="s">
        <v>15686</v>
      </c>
      <c r="C3377" t="s">
        <v>15687</v>
      </c>
      <c r="D3377" t="s">
        <v>15688</v>
      </c>
      <c r="E3377" s="2">
        <f t="shared" si="55"/>
        <v>275</v>
      </c>
      <c r="F3377" t="s">
        <v>20</v>
      </c>
      <c r="G3377" t="s">
        <v>15689</v>
      </c>
      <c r="H3377" t="s">
        <v>15690</v>
      </c>
      <c r="I3377" t="s">
        <v>15691</v>
      </c>
      <c r="J3377" s="3"/>
    </row>
    <row r="3378" spans="1:10">
      <c r="A3378" t="s">
        <v>15692</v>
      </c>
      <c r="B3378" t="s">
        <v>15693</v>
      </c>
      <c r="C3378" t="s">
        <v>15694</v>
      </c>
      <c r="D3378" t="s">
        <v>15695</v>
      </c>
      <c r="E3378" s="2">
        <f t="shared" si="55"/>
        <v>518</v>
      </c>
      <c r="F3378" t="s">
        <v>13</v>
      </c>
      <c r="G3378" t="s">
        <v>15696</v>
      </c>
      <c r="H3378" t="s">
        <v>2105</v>
      </c>
      <c r="I3378" t="s">
        <v>15697</v>
      </c>
      <c r="J3378" s="3"/>
    </row>
    <row r="3379" spans="1:10">
      <c r="A3379" t="s">
        <v>15698</v>
      </c>
      <c r="B3379" t="s">
        <v>15699</v>
      </c>
      <c r="C3379" t="s">
        <v>15700</v>
      </c>
      <c r="D3379" t="s">
        <v>15701</v>
      </c>
      <c r="E3379" s="2">
        <f t="shared" si="55"/>
        <v>820</v>
      </c>
      <c r="F3379" t="s">
        <v>13</v>
      </c>
      <c r="G3379" t="s">
        <v>15702</v>
      </c>
      <c r="H3379" t="s">
        <v>10167</v>
      </c>
      <c r="I3379" t="s">
        <v>15703</v>
      </c>
      <c r="J3379" s="3"/>
    </row>
    <row r="3380" spans="1:10">
      <c r="A3380" t="s">
        <v>15704</v>
      </c>
      <c r="B3380" t="s">
        <v>15705</v>
      </c>
      <c r="C3380" t="s">
        <v>15706</v>
      </c>
      <c r="D3380" t="s">
        <v>15707</v>
      </c>
      <c r="E3380" s="2">
        <f t="shared" si="55"/>
        <v>246</v>
      </c>
      <c r="F3380" t="s">
        <v>13</v>
      </c>
      <c r="G3380" t="s">
        <v>15704</v>
      </c>
      <c r="I3380" t="s">
        <v>15708</v>
      </c>
      <c r="J3380" s="3"/>
    </row>
    <row r="3381" spans="1:10">
      <c r="A3381" t="s">
        <v>15709</v>
      </c>
      <c r="B3381" t="s">
        <v>15710</v>
      </c>
      <c r="C3381" t="s">
        <v>15711</v>
      </c>
      <c r="D3381" t="s">
        <v>15712</v>
      </c>
      <c r="E3381" s="2">
        <f t="shared" si="55"/>
        <v>81</v>
      </c>
      <c r="F3381" t="s">
        <v>13</v>
      </c>
      <c r="G3381" t="s">
        <v>15709</v>
      </c>
      <c r="I3381" t="s">
        <v>15713</v>
      </c>
      <c r="J3381" s="3"/>
    </row>
    <row r="3382" spans="1:10">
      <c r="A3382" t="s">
        <v>15714</v>
      </c>
      <c r="B3382" t="s">
        <v>15715</v>
      </c>
      <c r="C3382" t="s">
        <v>15716</v>
      </c>
      <c r="D3382" t="s">
        <v>15717</v>
      </c>
      <c r="E3382" s="2">
        <f t="shared" si="55"/>
        <v>323</v>
      </c>
      <c r="F3382" t="s">
        <v>20</v>
      </c>
      <c r="G3382" t="s">
        <v>15714</v>
      </c>
      <c r="I3382" t="s">
        <v>65</v>
      </c>
      <c r="J3382" s="3"/>
    </row>
    <row r="3383" spans="1:10">
      <c r="A3383" t="s">
        <v>15718</v>
      </c>
      <c r="B3383" t="s">
        <v>15719</v>
      </c>
      <c r="C3383" t="s">
        <v>15720</v>
      </c>
      <c r="D3383" t="s">
        <v>15721</v>
      </c>
      <c r="E3383" s="2">
        <f t="shared" si="55"/>
        <v>260</v>
      </c>
      <c r="F3383" t="s">
        <v>20</v>
      </c>
      <c r="G3383" t="s">
        <v>4499</v>
      </c>
      <c r="I3383" t="s">
        <v>4500</v>
      </c>
      <c r="J3383" s="3"/>
    </row>
    <row r="3384" spans="1:10">
      <c r="A3384" t="s">
        <v>15722</v>
      </c>
      <c r="B3384" t="s">
        <v>15723</v>
      </c>
      <c r="C3384" t="s">
        <v>15724</v>
      </c>
      <c r="D3384" t="s">
        <v>15725</v>
      </c>
      <c r="E3384" s="2">
        <f t="shared" si="55"/>
        <v>524</v>
      </c>
      <c r="F3384" t="s">
        <v>20</v>
      </c>
      <c r="G3384" t="s">
        <v>4493</v>
      </c>
      <c r="I3384" t="s">
        <v>4494</v>
      </c>
      <c r="J3384" s="3"/>
    </row>
    <row r="3385" spans="1:10">
      <c r="A3385" t="s">
        <v>15726</v>
      </c>
      <c r="B3385" t="s">
        <v>15727</v>
      </c>
      <c r="C3385" t="s">
        <v>15728</v>
      </c>
      <c r="D3385" t="s">
        <v>15729</v>
      </c>
      <c r="E3385" s="2">
        <f t="shared" si="55"/>
        <v>167.33333333333334</v>
      </c>
      <c r="F3385" t="s">
        <v>13</v>
      </c>
      <c r="G3385" t="s">
        <v>15726</v>
      </c>
      <c r="I3385" t="s">
        <v>65</v>
      </c>
      <c r="J3385" s="3"/>
    </row>
    <row r="3386" spans="1:10">
      <c r="A3386" t="s">
        <v>15730</v>
      </c>
      <c r="B3386" t="s">
        <v>15731</v>
      </c>
      <c r="C3386" t="s">
        <v>15732</v>
      </c>
      <c r="D3386" t="s">
        <v>15733</v>
      </c>
      <c r="E3386" s="2">
        <f t="shared" si="55"/>
        <v>311</v>
      </c>
      <c r="F3386" t="s">
        <v>13</v>
      </c>
      <c r="G3386" t="s">
        <v>15730</v>
      </c>
      <c r="I3386" t="s">
        <v>4475</v>
      </c>
      <c r="J3386" s="3"/>
    </row>
    <row r="3387" spans="1:10">
      <c r="A3387" t="s">
        <v>15734</v>
      </c>
      <c r="B3387" t="s">
        <v>15735</v>
      </c>
      <c r="C3387" t="s">
        <v>15736</v>
      </c>
      <c r="D3387" t="s">
        <v>15737</v>
      </c>
      <c r="E3387" s="2">
        <f t="shared" si="55"/>
        <v>540</v>
      </c>
      <c r="F3387" t="s">
        <v>13</v>
      </c>
      <c r="G3387" t="s">
        <v>15734</v>
      </c>
      <c r="I3387" t="s">
        <v>15340</v>
      </c>
      <c r="J3387" s="3"/>
    </row>
    <row r="3388" spans="1:10">
      <c r="A3388" t="s">
        <v>15738</v>
      </c>
      <c r="B3388" t="s">
        <v>15739</v>
      </c>
      <c r="C3388">
        <v>4331742</v>
      </c>
      <c r="D3388">
        <v>4332058</v>
      </c>
      <c r="E3388" s="2">
        <f t="shared" si="55"/>
        <v>104.66666666666667</v>
      </c>
      <c r="G3388" t="s">
        <v>15738</v>
      </c>
      <c r="I3388" t="s">
        <v>15740</v>
      </c>
      <c r="J3388" s="3"/>
    </row>
    <row r="3389" spans="1:10">
      <c r="A3389" t="s">
        <v>15741</v>
      </c>
      <c r="B3389" t="s">
        <v>15742</v>
      </c>
      <c r="C3389" t="s">
        <v>15743</v>
      </c>
      <c r="D3389" t="s">
        <v>15744</v>
      </c>
      <c r="E3389" s="2">
        <f t="shared" si="55"/>
        <v>344</v>
      </c>
      <c r="F3389" t="s">
        <v>20</v>
      </c>
      <c r="G3389" t="s">
        <v>15741</v>
      </c>
      <c r="I3389" t="s">
        <v>15376</v>
      </c>
      <c r="J3389" s="3"/>
    </row>
    <row r="3390" spans="1:10">
      <c r="A3390" t="s">
        <v>15745</v>
      </c>
      <c r="B3390" t="s">
        <v>15746</v>
      </c>
      <c r="C3390" t="s">
        <v>15747</v>
      </c>
      <c r="D3390" t="s">
        <v>15748</v>
      </c>
      <c r="E3390" s="2">
        <f t="shared" si="55"/>
        <v>65</v>
      </c>
      <c r="F3390" t="s">
        <v>20</v>
      </c>
      <c r="G3390" t="s">
        <v>15745</v>
      </c>
      <c r="I3390" t="s">
        <v>65</v>
      </c>
      <c r="J3390" s="3"/>
    </row>
    <row r="3391" spans="1:10">
      <c r="A3391" t="s">
        <v>15749</v>
      </c>
      <c r="B3391" t="s">
        <v>15750</v>
      </c>
      <c r="C3391" t="s">
        <v>15751</v>
      </c>
      <c r="D3391" t="s">
        <v>15752</v>
      </c>
      <c r="E3391" s="2">
        <f t="shared" si="55"/>
        <v>89</v>
      </c>
      <c r="F3391" t="s">
        <v>13</v>
      </c>
      <c r="G3391" t="s">
        <v>15749</v>
      </c>
      <c r="I3391" t="s">
        <v>65</v>
      </c>
      <c r="J3391" s="3"/>
    </row>
    <row r="3392" spans="1:10">
      <c r="A3392" t="s">
        <v>15753</v>
      </c>
      <c r="B3392" t="s">
        <v>15754</v>
      </c>
      <c r="C3392" t="s">
        <v>15755</v>
      </c>
      <c r="D3392" t="s">
        <v>15756</v>
      </c>
      <c r="E3392" s="2">
        <f t="shared" si="55"/>
        <v>259</v>
      </c>
      <c r="F3392" t="s">
        <v>13</v>
      </c>
      <c r="G3392" t="s">
        <v>15753</v>
      </c>
      <c r="I3392" t="s">
        <v>9700</v>
      </c>
      <c r="J3392" s="3"/>
    </row>
    <row r="3393" spans="1:10">
      <c r="A3393" t="s">
        <v>15757</v>
      </c>
      <c r="C3393" t="s">
        <v>15758</v>
      </c>
      <c r="D3393" t="s">
        <v>15759</v>
      </c>
      <c r="E3393" s="2">
        <f t="shared" si="55"/>
        <v>77</v>
      </c>
      <c r="F3393" t="s">
        <v>13</v>
      </c>
      <c r="G3393" t="s">
        <v>15757</v>
      </c>
      <c r="I3393" t="s">
        <v>65</v>
      </c>
      <c r="J3393" s="3"/>
    </row>
    <row r="3394" spans="1:10">
      <c r="A3394" t="s">
        <v>15760</v>
      </c>
      <c r="B3394" t="s">
        <v>15761</v>
      </c>
      <c r="C3394" t="s">
        <v>15762</v>
      </c>
      <c r="D3394" t="s">
        <v>15763</v>
      </c>
      <c r="E3394" s="2">
        <f t="shared" si="55"/>
        <v>603</v>
      </c>
      <c r="F3394" t="s">
        <v>13</v>
      </c>
      <c r="G3394" t="s">
        <v>15760</v>
      </c>
      <c r="I3394" t="s">
        <v>1210</v>
      </c>
      <c r="J3394" s="3"/>
    </row>
    <row r="3395" spans="1:10">
      <c r="A3395" t="s">
        <v>15764</v>
      </c>
      <c r="B3395" t="s">
        <v>15765</v>
      </c>
      <c r="C3395" t="s">
        <v>15766</v>
      </c>
      <c r="D3395" t="s">
        <v>15767</v>
      </c>
      <c r="E3395" s="2">
        <f t="shared" si="55"/>
        <v>281</v>
      </c>
      <c r="F3395" t="s">
        <v>13</v>
      </c>
      <c r="G3395" t="s">
        <v>15764</v>
      </c>
      <c r="I3395" t="s">
        <v>6766</v>
      </c>
      <c r="J3395" s="3"/>
    </row>
    <row r="3396" spans="1:10">
      <c r="A3396" t="s">
        <v>15768</v>
      </c>
      <c r="B3396" t="s">
        <v>15769</v>
      </c>
      <c r="C3396" t="s">
        <v>15770</v>
      </c>
      <c r="D3396" t="s">
        <v>15771</v>
      </c>
      <c r="E3396" s="2">
        <f t="shared" si="55"/>
        <v>228</v>
      </c>
      <c r="F3396" t="s">
        <v>13</v>
      </c>
      <c r="G3396" t="s">
        <v>15768</v>
      </c>
      <c r="I3396" t="s">
        <v>65</v>
      </c>
      <c r="J3396" s="3"/>
    </row>
    <row r="3397" spans="1:10">
      <c r="A3397" t="s">
        <v>15772</v>
      </c>
      <c r="B3397" t="s">
        <v>15773</v>
      </c>
      <c r="C3397" t="s">
        <v>15774</v>
      </c>
      <c r="D3397" t="s">
        <v>15775</v>
      </c>
      <c r="E3397" s="2">
        <f t="shared" si="55"/>
        <v>101</v>
      </c>
      <c r="F3397" t="s">
        <v>13</v>
      </c>
      <c r="G3397" t="s">
        <v>15772</v>
      </c>
      <c r="I3397" t="s">
        <v>65</v>
      </c>
      <c r="J3397" s="3"/>
    </row>
    <row r="3398" spans="1:10">
      <c r="A3398" t="s">
        <v>15776</v>
      </c>
      <c r="B3398" t="s">
        <v>15777</v>
      </c>
      <c r="C3398" t="s">
        <v>15778</v>
      </c>
      <c r="D3398" t="s">
        <v>15779</v>
      </c>
      <c r="E3398" s="2">
        <f t="shared" si="55"/>
        <v>354</v>
      </c>
      <c r="F3398" t="s">
        <v>20</v>
      </c>
      <c r="G3398" t="s">
        <v>15776</v>
      </c>
      <c r="I3398" t="s">
        <v>65</v>
      </c>
      <c r="J3398" s="3"/>
    </row>
    <row r="3399" spans="1:10">
      <c r="A3399" t="s">
        <v>15780</v>
      </c>
      <c r="B3399" t="s">
        <v>15781</v>
      </c>
      <c r="C3399" t="s">
        <v>15782</v>
      </c>
      <c r="D3399" t="s">
        <v>15783</v>
      </c>
      <c r="E3399" s="2">
        <f t="shared" si="55"/>
        <v>144</v>
      </c>
      <c r="F3399" t="s">
        <v>20</v>
      </c>
      <c r="G3399" t="s">
        <v>15780</v>
      </c>
      <c r="I3399" t="s">
        <v>65</v>
      </c>
      <c r="J3399" s="3"/>
    </row>
    <row r="3400" spans="1:10">
      <c r="A3400" t="s">
        <v>15784</v>
      </c>
      <c r="C3400" t="s">
        <v>15785</v>
      </c>
      <c r="D3400">
        <v>4342706</v>
      </c>
      <c r="E3400" s="2">
        <f t="shared" si="55"/>
        <v>221</v>
      </c>
      <c r="F3400" t="s">
        <v>4233</v>
      </c>
      <c r="G3400" t="s">
        <v>15784</v>
      </c>
      <c r="I3400" t="s">
        <v>15740</v>
      </c>
      <c r="J3400" s="3"/>
    </row>
    <row r="3401" spans="1:10">
      <c r="A3401" t="s">
        <v>15786</v>
      </c>
      <c r="B3401" t="s">
        <v>15787</v>
      </c>
      <c r="C3401" t="s">
        <v>15788</v>
      </c>
      <c r="D3401" t="s">
        <v>15789</v>
      </c>
      <c r="E3401" s="2">
        <f t="shared" si="55"/>
        <v>334</v>
      </c>
      <c r="F3401" t="s">
        <v>20</v>
      </c>
      <c r="G3401" t="s">
        <v>15786</v>
      </c>
      <c r="I3401" t="s">
        <v>971</v>
      </c>
      <c r="J3401" s="3"/>
    </row>
    <row r="3402" spans="1:10">
      <c r="A3402" t="s">
        <v>15790</v>
      </c>
      <c r="B3402" t="s">
        <v>15791</v>
      </c>
      <c r="C3402" t="s">
        <v>15792</v>
      </c>
      <c r="D3402" t="s">
        <v>15793</v>
      </c>
      <c r="E3402" s="2">
        <f t="shared" si="55"/>
        <v>116</v>
      </c>
      <c r="F3402" t="s">
        <v>20</v>
      </c>
      <c r="G3402" t="s">
        <v>15790</v>
      </c>
      <c r="I3402" t="s">
        <v>1689</v>
      </c>
      <c r="J3402" s="3"/>
    </row>
    <row r="3403" spans="1:10">
      <c r="A3403" t="s">
        <v>15794</v>
      </c>
      <c r="B3403" t="s">
        <v>15795</v>
      </c>
      <c r="C3403" t="s">
        <v>15796</v>
      </c>
      <c r="D3403" t="s">
        <v>15797</v>
      </c>
      <c r="E3403" s="2">
        <f t="shared" si="55"/>
        <v>898</v>
      </c>
      <c r="F3403" t="s">
        <v>13</v>
      </c>
      <c r="G3403" t="s">
        <v>15794</v>
      </c>
      <c r="I3403" t="s">
        <v>847</v>
      </c>
      <c r="J3403" s="3"/>
    </row>
    <row r="3404" spans="1:10">
      <c r="A3404" t="s">
        <v>15798</v>
      </c>
      <c r="B3404" t="s">
        <v>15799</v>
      </c>
      <c r="C3404" t="s">
        <v>15800</v>
      </c>
      <c r="D3404" t="s">
        <v>15801</v>
      </c>
      <c r="E3404" s="2">
        <f t="shared" si="55"/>
        <v>538</v>
      </c>
      <c r="F3404" t="s">
        <v>13</v>
      </c>
      <c r="G3404" t="s">
        <v>15798</v>
      </c>
      <c r="I3404" t="s">
        <v>207</v>
      </c>
      <c r="J3404" s="3"/>
    </row>
    <row r="3405" spans="1:10">
      <c r="A3405" t="s">
        <v>15802</v>
      </c>
      <c r="B3405" t="s">
        <v>15803</v>
      </c>
      <c r="C3405" t="s">
        <v>15804</v>
      </c>
      <c r="D3405" t="s">
        <v>15805</v>
      </c>
      <c r="E3405" s="2">
        <f t="shared" si="55"/>
        <v>200</v>
      </c>
      <c r="F3405" t="s">
        <v>13</v>
      </c>
      <c r="G3405" t="s">
        <v>15802</v>
      </c>
      <c r="I3405" t="s">
        <v>1631</v>
      </c>
      <c r="J3405" s="3"/>
    </row>
    <row r="3406" spans="1:10">
      <c r="A3406" t="s">
        <v>15806</v>
      </c>
      <c r="C3406" t="s">
        <v>15807</v>
      </c>
      <c r="D3406" t="s">
        <v>15808</v>
      </c>
      <c r="E3406" s="2">
        <f t="shared" si="55"/>
        <v>53</v>
      </c>
      <c r="F3406" t="s">
        <v>20</v>
      </c>
      <c r="G3406" t="s">
        <v>15806</v>
      </c>
      <c r="I3406" t="s">
        <v>65</v>
      </c>
      <c r="J3406" s="3"/>
    </row>
    <row r="3407" spans="1:10">
      <c r="A3407" t="s">
        <v>15809</v>
      </c>
      <c r="B3407" t="s">
        <v>15810</v>
      </c>
      <c r="C3407" t="s">
        <v>15811</v>
      </c>
      <c r="D3407" t="s">
        <v>15812</v>
      </c>
      <c r="E3407" s="2">
        <f t="shared" si="55"/>
        <v>265</v>
      </c>
      <c r="F3407" t="s">
        <v>20</v>
      </c>
      <c r="G3407" t="s">
        <v>4499</v>
      </c>
      <c r="I3407" t="s">
        <v>4500</v>
      </c>
      <c r="J3407" s="3"/>
    </row>
    <row r="3408" spans="1:10">
      <c r="A3408" t="s">
        <v>15813</v>
      </c>
      <c r="B3408" t="s">
        <v>15814</v>
      </c>
      <c r="C3408" t="s">
        <v>15815</v>
      </c>
      <c r="D3408" t="s">
        <v>15816</v>
      </c>
      <c r="E3408" s="2">
        <f t="shared" si="55"/>
        <v>91</v>
      </c>
      <c r="F3408" t="s">
        <v>20</v>
      </c>
      <c r="G3408" t="s">
        <v>15813</v>
      </c>
      <c r="I3408" t="s">
        <v>65</v>
      </c>
      <c r="J3408" s="3"/>
    </row>
    <row r="3409" spans="1:10">
      <c r="A3409" t="s">
        <v>15817</v>
      </c>
      <c r="B3409" t="s">
        <v>15818</v>
      </c>
      <c r="C3409" t="s">
        <v>15819</v>
      </c>
      <c r="D3409" t="s">
        <v>15820</v>
      </c>
      <c r="E3409" s="2">
        <f t="shared" si="55"/>
        <v>301</v>
      </c>
      <c r="F3409" t="s">
        <v>20</v>
      </c>
      <c r="G3409" t="s">
        <v>15817</v>
      </c>
      <c r="I3409" t="s">
        <v>129</v>
      </c>
      <c r="J3409" s="3"/>
    </row>
    <row r="3410" spans="1:10">
      <c r="A3410" t="s">
        <v>15821</v>
      </c>
      <c r="B3410" t="s">
        <v>15822</v>
      </c>
      <c r="C3410">
        <v>4352842</v>
      </c>
      <c r="D3410">
        <v>4353315</v>
      </c>
      <c r="E3410" s="2">
        <f t="shared" si="55"/>
        <v>157</v>
      </c>
      <c r="F3410" t="s">
        <v>9611</v>
      </c>
      <c r="G3410" t="s">
        <v>15821</v>
      </c>
      <c r="I3410" t="s">
        <v>15823</v>
      </c>
      <c r="J3410" s="3"/>
    </row>
    <row r="3411" spans="1:10">
      <c r="A3411" t="s">
        <v>15824</v>
      </c>
      <c r="B3411" t="s">
        <v>15825</v>
      </c>
      <c r="C3411" t="s">
        <v>15826</v>
      </c>
      <c r="D3411" t="s">
        <v>15827</v>
      </c>
      <c r="E3411" s="2">
        <f t="shared" si="55"/>
        <v>287</v>
      </c>
      <c r="F3411" t="s">
        <v>20</v>
      </c>
      <c r="G3411" t="s">
        <v>15824</v>
      </c>
      <c r="I3411" t="s">
        <v>15828</v>
      </c>
      <c r="J3411" s="3"/>
    </row>
    <row r="3412" spans="1:10">
      <c r="A3412" t="s">
        <v>15829</v>
      </c>
      <c r="B3412" t="s">
        <v>15830</v>
      </c>
      <c r="C3412" t="s">
        <v>15831</v>
      </c>
      <c r="D3412" t="s">
        <v>15832</v>
      </c>
      <c r="E3412" s="2">
        <f t="shared" si="55"/>
        <v>308</v>
      </c>
      <c r="F3412" t="s">
        <v>20</v>
      </c>
      <c r="G3412" t="s">
        <v>15829</v>
      </c>
      <c r="I3412" t="s">
        <v>15828</v>
      </c>
      <c r="J3412" s="3"/>
    </row>
    <row r="3413" spans="1:10">
      <c r="A3413" t="s">
        <v>15833</v>
      </c>
      <c r="B3413" t="s">
        <v>15834</v>
      </c>
      <c r="C3413" t="s">
        <v>15835</v>
      </c>
      <c r="D3413" t="s">
        <v>15836</v>
      </c>
      <c r="E3413" s="2">
        <f t="shared" si="55"/>
        <v>435</v>
      </c>
      <c r="F3413" t="s">
        <v>20</v>
      </c>
      <c r="G3413" t="s">
        <v>15833</v>
      </c>
      <c r="I3413" t="s">
        <v>207</v>
      </c>
      <c r="J3413" s="3"/>
    </row>
    <row r="3414" spans="1:10">
      <c r="A3414" t="s">
        <v>15837</v>
      </c>
      <c r="B3414" t="s">
        <v>15838</v>
      </c>
      <c r="C3414" t="s">
        <v>15839</v>
      </c>
      <c r="D3414" t="s">
        <v>15840</v>
      </c>
      <c r="E3414" s="2">
        <f t="shared" si="55"/>
        <v>634</v>
      </c>
      <c r="F3414" t="s">
        <v>20</v>
      </c>
      <c r="G3414" t="s">
        <v>15837</v>
      </c>
      <c r="I3414" t="s">
        <v>847</v>
      </c>
      <c r="J3414" s="3"/>
    </row>
    <row r="3415" spans="1:10">
      <c r="A3415" t="s">
        <v>15841</v>
      </c>
      <c r="B3415" t="s">
        <v>15842</v>
      </c>
      <c r="C3415" t="s">
        <v>15843</v>
      </c>
      <c r="D3415" t="s">
        <v>15844</v>
      </c>
      <c r="E3415" s="2">
        <f t="shared" si="55"/>
        <v>398</v>
      </c>
      <c r="F3415" t="s">
        <v>20</v>
      </c>
      <c r="G3415" t="s">
        <v>15841</v>
      </c>
      <c r="I3415" t="s">
        <v>847</v>
      </c>
      <c r="J3415" s="3"/>
    </row>
    <row r="3416" spans="1:10">
      <c r="A3416" t="s">
        <v>15845</v>
      </c>
      <c r="B3416" t="s">
        <v>15846</v>
      </c>
      <c r="C3416" t="s">
        <v>15847</v>
      </c>
      <c r="D3416" t="s">
        <v>15848</v>
      </c>
      <c r="E3416" s="2">
        <f t="shared" si="55"/>
        <v>363</v>
      </c>
      <c r="F3416" t="s">
        <v>13</v>
      </c>
      <c r="G3416" t="s">
        <v>15845</v>
      </c>
      <c r="I3416" t="s">
        <v>15849</v>
      </c>
      <c r="J3416" s="3"/>
    </row>
    <row r="3417" spans="1:10">
      <c r="A3417" t="s">
        <v>15850</v>
      </c>
      <c r="B3417" t="s">
        <v>15851</v>
      </c>
      <c r="C3417" t="s">
        <v>15852</v>
      </c>
      <c r="D3417" t="s">
        <v>15853</v>
      </c>
      <c r="E3417" s="2">
        <f t="shared" si="55"/>
        <v>97</v>
      </c>
      <c r="F3417" t="s">
        <v>13</v>
      </c>
      <c r="G3417" t="s">
        <v>15850</v>
      </c>
      <c r="I3417" t="s">
        <v>15854</v>
      </c>
      <c r="J3417" s="3"/>
    </row>
    <row r="3418" spans="1:10">
      <c r="A3418" t="s">
        <v>15855</v>
      </c>
      <c r="B3418" t="s">
        <v>15856</v>
      </c>
      <c r="C3418" t="s">
        <v>15857</v>
      </c>
      <c r="D3418" t="s">
        <v>15858</v>
      </c>
      <c r="E3418" s="2">
        <f t="shared" si="55"/>
        <v>302</v>
      </c>
      <c r="F3418" t="s">
        <v>13</v>
      </c>
      <c r="G3418" t="s">
        <v>15855</v>
      </c>
      <c r="I3418" t="s">
        <v>13601</v>
      </c>
      <c r="J3418" s="3"/>
    </row>
    <row r="3419" spans="1:10">
      <c r="A3419" t="s">
        <v>15859</v>
      </c>
      <c r="C3419">
        <v>4363091</v>
      </c>
      <c r="D3419">
        <v>4363219</v>
      </c>
      <c r="E3419" s="2">
        <f t="shared" si="55"/>
        <v>42</v>
      </c>
      <c r="G3419" t="s">
        <v>15859</v>
      </c>
      <c r="I3419" t="s">
        <v>14509</v>
      </c>
      <c r="J3419" s="3"/>
    </row>
    <row r="3420" spans="1:10">
      <c r="A3420" t="s">
        <v>15860</v>
      </c>
      <c r="B3420" t="s">
        <v>15861</v>
      </c>
      <c r="C3420" t="s">
        <v>15862</v>
      </c>
      <c r="D3420" t="s">
        <v>15863</v>
      </c>
      <c r="E3420" s="2">
        <f t="shared" si="55"/>
        <v>178</v>
      </c>
      <c r="F3420" t="s">
        <v>20</v>
      </c>
      <c r="G3420" t="s">
        <v>15860</v>
      </c>
      <c r="H3420" t="s">
        <v>15864</v>
      </c>
      <c r="I3420" t="s">
        <v>15865</v>
      </c>
      <c r="J3420" s="3"/>
    </row>
    <row r="3421" spans="1:10">
      <c r="A3421" t="s">
        <v>15866</v>
      </c>
      <c r="B3421" t="s">
        <v>15867</v>
      </c>
      <c r="C3421" t="s">
        <v>15868</v>
      </c>
      <c r="D3421" t="s">
        <v>15869</v>
      </c>
      <c r="E3421" s="2">
        <f t="shared" si="55"/>
        <v>269</v>
      </c>
      <c r="F3421" t="s">
        <v>20</v>
      </c>
      <c r="G3421" t="s">
        <v>15866</v>
      </c>
      <c r="I3421" t="s">
        <v>15870</v>
      </c>
      <c r="J3421" s="3"/>
    </row>
    <row r="3422" spans="1:10">
      <c r="A3422" t="s">
        <v>15871</v>
      </c>
      <c r="B3422" t="s">
        <v>15872</v>
      </c>
      <c r="C3422" t="s">
        <v>15873</v>
      </c>
      <c r="D3422" t="s">
        <v>15874</v>
      </c>
      <c r="E3422" s="2">
        <f t="shared" si="55"/>
        <v>852</v>
      </c>
      <c r="F3422" t="s">
        <v>20</v>
      </c>
      <c r="G3422" t="s">
        <v>15875</v>
      </c>
      <c r="I3422" t="s">
        <v>15876</v>
      </c>
      <c r="J3422" s="3"/>
    </row>
    <row r="3423" spans="1:10">
      <c r="A3423" t="s">
        <v>15877</v>
      </c>
      <c r="B3423" t="s">
        <v>15878</v>
      </c>
      <c r="C3423" t="s">
        <v>15879</v>
      </c>
      <c r="D3423" t="s">
        <v>15880</v>
      </c>
      <c r="E3423" s="2">
        <f t="shared" si="55"/>
        <v>748</v>
      </c>
      <c r="F3423" t="s">
        <v>20</v>
      </c>
      <c r="G3423" t="s">
        <v>15877</v>
      </c>
      <c r="I3423" t="s">
        <v>1005</v>
      </c>
      <c r="J3423" s="3"/>
    </row>
    <row r="3424" spans="1:10">
      <c r="A3424" t="s">
        <v>15881</v>
      </c>
      <c r="B3424" t="s">
        <v>15882</v>
      </c>
      <c r="C3424" t="s">
        <v>15883</v>
      </c>
      <c r="D3424" t="s">
        <v>15884</v>
      </c>
      <c r="E3424" s="2">
        <f t="shared" si="55"/>
        <v>327</v>
      </c>
      <c r="F3424" t="s">
        <v>20</v>
      </c>
      <c r="G3424" t="s">
        <v>8915</v>
      </c>
      <c r="H3424" t="s">
        <v>8916</v>
      </c>
      <c r="I3424" t="s">
        <v>4811</v>
      </c>
      <c r="J3424" s="3"/>
    </row>
    <row r="3425" spans="1:10">
      <c r="A3425" t="s">
        <v>15885</v>
      </c>
      <c r="B3425" t="s">
        <v>15886</v>
      </c>
      <c r="C3425" t="s">
        <v>15887</v>
      </c>
      <c r="D3425" t="s">
        <v>15888</v>
      </c>
      <c r="E3425" s="2">
        <f t="shared" si="55"/>
        <v>151</v>
      </c>
      <c r="F3425" t="s">
        <v>20</v>
      </c>
      <c r="G3425" t="s">
        <v>15885</v>
      </c>
      <c r="I3425" t="s">
        <v>3577</v>
      </c>
      <c r="J3425" s="3"/>
    </row>
    <row r="3426" spans="1:10">
      <c r="A3426" t="s">
        <v>15889</v>
      </c>
      <c r="B3426" t="s">
        <v>15890</v>
      </c>
      <c r="C3426" t="s">
        <v>15891</v>
      </c>
      <c r="D3426" t="s">
        <v>15892</v>
      </c>
      <c r="E3426" s="2">
        <f t="shared" si="55"/>
        <v>142</v>
      </c>
      <c r="F3426" t="s">
        <v>20</v>
      </c>
      <c r="G3426" t="s">
        <v>15889</v>
      </c>
      <c r="I3426" t="s">
        <v>15893</v>
      </c>
      <c r="J3426" s="3"/>
    </row>
    <row r="3427" spans="1:10">
      <c r="A3427" t="s">
        <v>15894</v>
      </c>
      <c r="B3427" t="s">
        <v>15895</v>
      </c>
      <c r="C3427" t="s">
        <v>15896</v>
      </c>
      <c r="D3427" t="s">
        <v>15897</v>
      </c>
      <c r="E3427" s="2">
        <f t="shared" si="55"/>
        <v>249</v>
      </c>
      <c r="F3427" t="s">
        <v>20</v>
      </c>
      <c r="G3427" t="s">
        <v>8725</v>
      </c>
      <c r="H3427" t="s">
        <v>8726</v>
      </c>
      <c r="I3427" t="s">
        <v>8727</v>
      </c>
      <c r="J3427" s="3"/>
    </row>
    <row r="3428" spans="1:10">
      <c r="A3428" t="s">
        <v>15898</v>
      </c>
      <c r="B3428" t="s">
        <v>15899</v>
      </c>
      <c r="C3428" t="s">
        <v>15900</v>
      </c>
      <c r="D3428" t="s">
        <v>15901</v>
      </c>
      <c r="E3428" s="2">
        <f t="shared" si="55"/>
        <v>349</v>
      </c>
      <c r="F3428" t="s">
        <v>20</v>
      </c>
      <c r="G3428" t="s">
        <v>15898</v>
      </c>
      <c r="H3428" t="s">
        <v>8719</v>
      </c>
      <c r="I3428" t="s">
        <v>8720</v>
      </c>
      <c r="J3428" s="3"/>
    </row>
    <row r="3429" spans="1:10">
      <c r="A3429" t="s">
        <v>15902</v>
      </c>
      <c r="B3429" t="s">
        <v>15903</v>
      </c>
      <c r="C3429" t="s">
        <v>15904</v>
      </c>
      <c r="D3429" t="s">
        <v>15905</v>
      </c>
      <c r="E3429" s="2">
        <f t="shared" si="55"/>
        <v>160</v>
      </c>
      <c r="F3429" t="s">
        <v>20</v>
      </c>
      <c r="G3429" t="s">
        <v>15902</v>
      </c>
      <c r="I3429" t="s">
        <v>12535</v>
      </c>
      <c r="J3429" s="3"/>
    </row>
    <row r="3430" spans="1:10">
      <c r="A3430" t="s">
        <v>15906</v>
      </c>
      <c r="B3430" t="s">
        <v>15907</v>
      </c>
      <c r="C3430" t="s">
        <v>15908</v>
      </c>
      <c r="D3430" t="s">
        <v>15909</v>
      </c>
      <c r="E3430" s="2">
        <f t="shared" si="55"/>
        <v>215</v>
      </c>
      <c r="F3430" t="s">
        <v>20</v>
      </c>
      <c r="G3430" t="s">
        <v>15906</v>
      </c>
      <c r="I3430" t="s">
        <v>11992</v>
      </c>
      <c r="J3430" s="3"/>
    </row>
    <row r="3431" spans="1:10">
      <c r="A3431" t="s">
        <v>15910</v>
      </c>
      <c r="B3431" t="s">
        <v>15911</v>
      </c>
      <c r="C3431" t="s">
        <v>15912</v>
      </c>
      <c r="D3431" t="s">
        <v>15913</v>
      </c>
      <c r="E3431" s="2">
        <f t="shared" si="55"/>
        <v>77</v>
      </c>
      <c r="F3431" t="s">
        <v>20</v>
      </c>
      <c r="G3431" t="s">
        <v>15910</v>
      </c>
      <c r="I3431" t="s">
        <v>12535</v>
      </c>
      <c r="J3431" s="3"/>
    </row>
    <row r="3432" spans="1:10">
      <c r="A3432" t="s">
        <v>15914</v>
      </c>
      <c r="B3432" t="s">
        <v>15915</v>
      </c>
      <c r="C3432" t="s">
        <v>15916</v>
      </c>
      <c r="D3432" t="s">
        <v>15917</v>
      </c>
      <c r="E3432" s="2">
        <f t="shared" ref="E3432:E3495" si="56">((D3432-C3432)+1)/3-1</f>
        <v>69</v>
      </c>
      <c r="F3432" t="s">
        <v>20</v>
      </c>
      <c r="G3432" t="s">
        <v>15914</v>
      </c>
      <c r="I3432" t="s">
        <v>65</v>
      </c>
      <c r="J3432" s="3"/>
    </row>
    <row r="3433" spans="1:10">
      <c r="A3433" t="s">
        <v>15918</v>
      </c>
      <c r="B3433" t="s">
        <v>15919</v>
      </c>
      <c r="C3433" t="s">
        <v>15920</v>
      </c>
      <c r="D3433" t="s">
        <v>15921</v>
      </c>
      <c r="E3433" s="2">
        <f t="shared" si="56"/>
        <v>807</v>
      </c>
      <c r="F3433" t="s">
        <v>20</v>
      </c>
      <c r="G3433" t="s">
        <v>15918</v>
      </c>
      <c r="I3433" t="s">
        <v>954</v>
      </c>
      <c r="J3433" s="3"/>
    </row>
    <row r="3434" spans="1:10">
      <c r="A3434" t="s">
        <v>15922</v>
      </c>
      <c r="B3434" t="s">
        <v>15923</v>
      </c>
      <c r="C3434" t="s">
        <v>15924</v>
      </c>
      <c r="D3434" t="s">
        <v>15925</v>
      </c>
      <c r="E3434" s="2">
        <f t="shared" si="56"/>
        <v>236</v>
      </c>
      <c r="F3434" t="s">
        <v>20</v>
      </c>
      <c r="G3434" t="s">
        <v>15922</v>
      </c>
      <c r="I3434" t="s">
        <v>949</v>
      </c>
      <c r="J3434" s="3"/>
    </row>
    <row r="3435" spans="1:10">
      <c r="A3435" t="s">
        <v>15926</v>
      </c>
      <c r="B3435" t="s">
        <v>15927</v>
      </c>
      <c r="C3435" t="s">
        <v>15928</v>
      </c>
      <c r="D3435" t="s">
        <v>15929</v>
      </c>
      <c r="E3435" s="2">
        <f t="shared" si="56"/>
        <v>416</v>
      </c>
      <c r="F3435" t="s">
        <v>20</v>
      </c>
      <c r="G3435" t="s">
        <v>15926</v>
      </c>
      <c r="I3435" t="s">
        <v>332</v>
      </c>
      <c r="J3435" s="3"/>
    </row>
    <row r="3436" spans="1:10">
      <c r="A3436" t="s">
        <v>15930</v>
      </c>
      <c r="B3436" t="s">
        <v>15931</v>
      </c>
      <c r="C3436" t="s">
        <v>15932</v>
      </c>
      <c r="D3436" t="s">
        <v>15933</v>
      </c>
      <c r="E3436" s="2">
        <f t="shared" si="56"/>
        <v>435</v>
      </c>
      <c r="F3436" t="s">
        <v>20</v>
      </c>
      <c r="G3436" t="s">
        <v>15930</v>
      </c>
      <c r="I3436" t="s">
        <v>323</v>
      </c>
      <c r="J3436" s="3"/>
    </row>
    <row r="3437" spans="1:10">
      <c r="A3437" t="s">
        <v>15934</v>
      </c>
      <c r="B3437" t="s">
        <v>15935</v>
      </c>
      <c r="C3437" t="s">
        <v>15936</v>
      </c>
      <c r="D3437" t="s">
        <v>15937</v>
      </c>
      <c r="E3437" s="2">
        <f t="shared" si="56"/>
        <v>443</v>
      </c>
      <c r="F3437" t="s">
        <v>13</v>
      </c>
      <c r="G3437" t="s">
        <v>15934</v>
      </c>
      <c r="I3437" t="s">
        <v>1820</v>
      </c>
      <c r="J3437" s="3"/>
    </row>
    <row r="3438" spans="1:10">
      <c r="A3438" t="s">
        <v>15938</v>
      </c>
      <c r="B3438" t="s">
        <v>15939</v>
      </c>
      <c r="C3438" t="s">
        <v>15940</v>
      </c>
      <c r="D3438" t="s">
        <v>15941</v>
      </c>
      <c r="E3438" s="2">
        <f t="shared" si="56"/>
        <v>440</v>
      </c>
      <c r="F3438" t="s">
        <v>13</v>
      </c>
      <c r="G3438" t="s">
        <v>15938</v>
      </c>
      <c r="I3438" t="s">
        <v>796</v>
      </c>
      <c r="J3438" s="3"/>
    </row>
    <row r="3439" spans="1:10">
      <c r="A3439" t="s">
        <v>15942</v>
      </c>
      <c r="B3439" t="s">
        <v>15943</v>
      </c>
      <c r="C3439" t="s">
        <v>15944</v>
      </c>
      <c r="D3439" t="s">
        <v>15945</v>
      </c>
      <c r="E3439" s="2">
        <f t="shared" si="56"/>
        <v>510</v>
      </c>
      <c r="F3439" t="s">
        <v>20</v>
      </c>
      <c r="G3439" t="s">
        <v>15942</v>
      </c>
      <c r="I3439" t="s">
        <v>15946</v>
      </c>
      <c r="J3439" s="3"/>
    </row>
    <row r="3440" spans="1:10">
      <c r="A3440" t="s">
        <v>15947</v>
      </c>
      <c r="B3440" t="s">
        <v>15948</v>
      </c>
      <c r="C3440" t="s">
        <v>15949</v>
      </c>
      <c r="D3440" t="s">
        <v>15950</v>
      </c>
      <c r="E3440" s="2">
        <f t="shared" si="56"/>
        <v>500</v>
      </c>
      <c r="F3440" t="s">
        <v>13</v>
      </c>
      <c r="G3440" t="s">
        <v>15947</v>
      </c>
      <c r="I3440" t="s">
        <v>15951</v>
      </c>
      <c r="J3440" s="3"/>
    </row>
    <row r="3441" spans="1:10">
      <c r="A3441" t="s">
        <v>15952</v>
      </c>
      <c r="B3441" t="s">
        <v>15953</v>
      </c>
      <c r="C3441" t="s">
        <v>15954</v>
      </c>
      <c r="D3441" t="s">
        <v>15955</v>
      </c>
      <c r="E3441" s="2">
        <f t="shared" si="56"/>
        <v>387</v>
      </c>
      <c r="F3441" t="s">
        <v>20</v>
      </c>
      <c r="G3441" t="s">
        <v>15956</v>
      </c>
      <c r="H3441" t="s">
        <v>15957</v>
      </c>
      <c r="I3441" t="s">
        <v>15958</v>
      </c>
      <c r="J3441" s="3"/>
    </row>
    <row r="3442" spans="1:10">
      <c r="A3442" t="s">
        <v>15959</v>
      </c>
      <c r="B3442" t="s">
        <v>15960</v>
      </c>
      <c r="C3442" t="s">
        <v>15961</v>
      </c>
      <c r="D3442" t="s">
        <v>15962</v>
      </c>
      <c r="E3442" s="2">
        <f t="shared" si="56"/>
        <v>796</v>
      </c>
      <c r="F3442" t="s">
        <v>20</v>
      </c>
      <c r="G3442" t="s">
        <v>15959</v>
      </c>
      <c r="I3442" t="s">
        <v>15680</v>
      </c>
      <c r="J3442" s="3"/>
    </row>
    <row r="3443" spans="1:10">
      <c r="A3443" t="s">
        <v>15963</v>
      </c>
      <c r="B3443" t="s">
        <v>15964</v>
      </c>
      <c r="C3443" t="s">
        <v>15965</v>
      </c>
      <c r="D3443" t="s">
        <v>15966</v>
      </c>
      <c r="E3443" s="2">
        <f t="shared" si="56"/>
        <v>193</v>
      </c>
      <c r="F3443" t="s">
        <v>13</v>
      </c>
      <c r="G3443" t="s">
        <v>15963</v>
      </c>
      <c r="I3443" t="s">
        <v>15967</v>
      </c>
      <c r="J3443" s="3"/>
    </row>
    <row r="3444" spans="1:10">
      <c r="A3444" t="s">
        <v>15968</v>
      </c>
      <c r="B3444" t="s">
        <v>15969</v>
      </c>
      <c r="C3444" t="s">
        <v>15970</v>
      </c>
      <c r="D3444" t="s">
        <v>15971</v>
      </c>
      <c r="E3444" s="2">
        <f t="shared" si="56"/>
        <v>66</v>
      </c>
      <c r="F3444" t="s">
        <v>13</v>
      </c>
      <c r="G3444" t="s">
        <v>15972</v>
      </c>
      <c r="I3444" t="s">
        <v>15973</v>
      </c>
      <c r="J3444" s="3"/>
    </row>
    <row r="3445" spans="1:10">
      <c r="A3445" t="s">
        <v>15974</v>
      </c>
      <c r="B3445" t="s">
        <v>15975</v>
      </c>
      <c r="C3445" t="s">
        <v>15976</v>
      </c>
      <c r="D3445" t="s">
        <v>15977</v>
      </c>
      <c r="E3445" s="2">
        <f t="shared" si="56"/>
        <v>208</v>
      </c>
      <c r="F3445" t="s">
        <v>13</v>
      </c>
      <c r="G3445" t="s">
        <v>15974</v>
      </c>
      <c r="H3445" t="s">
        <v>15978</v>
      </c>
      <c r="I3445" t="s">
        <v>15979</v>
      </c>
      <c r="J3445" s="3"/>
    </row>
    <row r="3446" spans="1:10">
      <c r="A3446" t="s">
        <v>15980</v>
      </c>
      <c r="B3446" t="s">
        <v>15981</v>
      </c>
      <c r="C3446" t="s">
        <v>15982</v>
      </c>
      <c r="D3446" t="s">
        <v>15983</v>
      </c>
      <c r="E3446" s="2">
        <f t="shared" si="56"/>
        <v>257</v>
      </c>
      <c r="F3446" t="s">
        <v>13</v>
      </c>
      <c r="G3446" t="s">
        <v>15980</v>
      </c>
      <c r="I3446" t="s">
        <v>15984</v>
      </c>
      <c r="J3446" s="3"/>
    </row>
    <row r="3447" spans="1:10">
      <c r="A3447" t="s">
        <v>15985</v>
      </c>
      <c r="B3447" t="s">
        <v>15986</v>
      </c>
      <c r="C3447" t="s">
        <v>15987</v>
      </c>
      <c r="D3447" t="s">
        <v>15988</v>
      </c>
      <c r="E3447" s="2">
        <f t="shared" si="56"/>
        <v>566</v>
      </c>
      <c r="F3447" t="s">
        <v>13</v>
      </c>
      <c r="G3447" t="s">
        <v>15989</v>
      </c>
      <c r="H3447" t="s">
        <v>15990</v>
      </c>
      <c r="I3447" t="s">
        <v>15991</v>
      </c>
      <c r="J3447" s="3"/>
    </row>
    <row r="3448" spans="1:10">
      <c r="A3448" t="s">
        <v>15992</v>
      </c>
      <c r="B3448" t="s">
        <v>15993</v>
      </c>
      <c r="C3448" t="s">
        <v>15994</v>
      </c>
      <c r="D3448" t="s">
        <v>15995</v>
      </c>
      <c r="E3448" s="2">
        <f t="shared" si="56"/>
        <v>171</v>
      </c>
      <c r="F3448" t="s">
        <v>13</v>
      </c>
      <c r="G3448" t="s">
        <v>15992</v>
      </c>
      <c r="I3448" t="s">
        <v>65</v>
      </c>
      <c r="J3448" s="3"/>
    </row>
    <row r="3449" spans="1:10">
      <c r="A3449" t="s">
        <v>15996</v>
      </c>
      <c r="B3449" t="s">
        <v>15997</v>
      </c>
      <c r="C3449" t="s">
        <v>15998</v>
      </c>
      <c r="D3449" t="s">
        <v>15999</v>
      </c>
      <c r="E3449" s="2">
        <f t="shared" si="56"/>
        <v>190.33333333333334</v>
      </c>
      <c r="F3449" t="s">
        <v>13</v>
      </c>
      <c r="G3449" t="s">
        <v>15996</v>
      </c>
      <c r="I3449" t="s">
        <v>16000</v>
      </c>
      <c r="J3449" s="3"/>
    </row>
    <row r="3450" spans="1:10">
      <c r="A3450" t="s">
        <v>16001</v>
      </c>
      <c r="B3450" t="s">
        <v>16002</v>
      </c>
      <c r="C3450" t="s">
        <v>16003</v>
      </c>
      <c r="D3450" t="s">
        <v>16004</v>
      </c>
      <c r="E3450" s="2">
        <f t="shared" si="56"/>
        <v>376</v>
      </c>
      <c r="F3450" t="s">
        <v>13</v>
      </c>
      <c r="G3450" t="s">
        <v>16005</v>
      </c>
      <c r="I3450" t="s">
        <v>16006</v>
      </c>
      <c r="J3450" s="3"/>
    </row>
    <row r="3451" spans="1:10">
      <c r="A3451" t="s">
        <v>16007</v>
      </c>
      <c r="B3451" t="s">
        <v>16008</v>
      </c>
      <c r="C3451" t="s">
        <v>16009</v>
      </c>
      <c r="D3451" t="s">
        <v>16010</v>
      </c>
      <c r="E3451" s="2">
        <f t="shared" si="56"/>
        <v>230</v>
      </c>
      <c r="F3451" t="s">
        <v>13</v>
      </c>
      <c r="G3451" t="s">
        <v>16007</v>
      </c>
      <c r="I3451" t="s">
        <v>16011</v>
      </c>
      <c r="J3451" s="3"/>
    </row>
    <row r="3452" spans="1:10">
      <c r="A3452" t="s">
        <v>16012</v>
      </c>
      <c r="B3452" t="s">
        <v>16013</v>
      </c>
      <c r="C3452" t="s">
        <v>16014</v>
      </c>
      <c r="D3452" t="s">
        <v>16015</v>
      </c>
      <c r="E3452" s="2">
        <f t="shared" si="56"/>
        <v>374</v>
      </c>
      <c r="F3452" t="s">
        <v>20</v>
      </c>
      <c r="G3452" t="s">
        <v>16012</v>
      </c>
      <c r="I3452" t="s">
        <v>16016</v>
      </c>
      <c r="J3452" s="3"/>
    </row>
    <row r="3453" spans="1:10">
      <c r="A3453" t="s">
        <v>16017</v>
      </c>
      <c r="B3453" t="s">
        <v>16018</v>
      </c>
      <c r="C3453" t="s">
        <v>16019</v>
      </c>
      <c r="D3453" t="s">
        <v>16020</v>
      </c>
      <c r="E3453" s="2">
        <f t="shared" si="56"/>
        <v>117</v>
      </c>
      <c r="F3453" t="s">
        <v>20</v>
      </c>
      <c r="G3453" t="s">
        <v>16017</v>
      </c>
      <c r="I3453" t="s">
        <v>65</v>
      </c>
      <c r="J3453" s="3"/>
    </row>
    <row r="3454" spans="1:10">
      <c r="A3454" t="s">
        <v>16021</v>
      </c>
      <c r="B3454" t="s">
        <v>16022</v>
      </c>
      <c r="C3454" t="s">
        <v>16023</v>
      </c>
      <c r="D3454" t="s">
        <v>16024</v>
      </c>
      <c r="E3454" s="2">
        <f t="shared" si="56"/>
        <v>202</v>
      </c>
      <c r="F3454" t="s">
        <v>13</v>
      </c>
      <c r="G3454" t="s">
        <v>16021</v>
      </c>
      <c r="I3454" t="s">
        <v>15979</v>
      </c>
      <c r="J3454" s="3"/>
    </row>
    <row r="3455" spans="1:10">
      <c r="A3455" t="s">
        <v>16025</v>
      </c>
      <c r="B3455" t="s">
        <v>16026</v>
      </c>
      <c r="C3455" t="s">
        <v>16027</v>
      </c>
      <c r="D3455" t="s">
        <v>16028</v>
      </c>
      <c r="E3455" s="2">
        <f t="shared" si="56"/>
        <v>312</v>
      </c>
      <c r="F3455" t="s">
        <v>13</v>
      </c>
      <c r="G3455" t="s">
        <v>16025</v>
      </c>
      <c r="I3455" t="s">
        <v>15430</v>
      </c>
      <c r="J3455" s="3"/>
    </row>
    <row r="3456" spans="1:10">
      <c r="A3456" t="s">
        <v>16029</v>
      </c>
      <c r="B3456" t="s">
        <v>16030</v>
      </c>
      <c r="C3456" t="s">
        <v>16031</v>
      </c>
      <c r="D3456" t="s">
        <v>16032</v>
      </c>
      <c r="E3456" s="2">
        <f t="shared" si="56"/>
        <v>452</v>
      </c>
      <c r="F3456" t="s">
        <v>20</v>
      </c>
      <c r="G3456" t="s">
        <v>16029</v>
      </c>
      <c r="I3456" t="s">
        <v>971</v>
      </c>
      <c r="J3456" s="3"/>
    </row>
    <row r="3457" spans="1:10">
      <c r="A3457" t="s">
        <v>16033</v>
      </c>
      <c r="B3457" t="s">
        <v>16034</v>
      </c>
      <c r="C3457" t="s">
        <v>16035</v>
      </c>
      <c r="D3457" t="s">
        <v>16036</v>
      </c>
      <c r="E3457" s="2">
        <f t="shared" si="56"/>
        <v>444</v>
      </c>
      <c r="F3457" t="s">
        <v>20</v>
      </c>
      <c r="G3457" t="s">
        <v>16033</v>
      </c>
      <c r="I3457" t="s">
        <v>9426</v>
      </c>
      <c r="J3457" s="3"/>
    </row>
    <row r="3458" spans="1:10">
      <c r="A3458" t="s">
        <v>16037</v>
      </c>
      <c r="B3458" t="s">
        <v>16038</v>
      </c>
      <c r="C3458" t="s">
        <v>16039</v>
      </c>
      <c r="D3458" t="s">
        <v>16040</v>
      </c>
      <c r="E3458" s="2">
        <f t="shared" si="56"/>
        <v>263</v>
      </c>
      <c r="F3458" t="s">
        <v>20</v>
      </c>
      <c r="G3458" t="s">
        <v>16037</v>
      </c>
      <c r="I3458" t="s">
        <v>954</v>
      </c>
      <c r="J3458" s="3"/>
    </row>
    <row r="3459" spans="1:10">
      <c r="A3459" t="s">
        <v>16041</v>
      </c>
      <c r="B3459" t="s">
        <v>16042</v>
      </c>
      <c r="C3459" t="s">
        <v>16043</v>
      </c>
      <c r="D3459" t="s">
        <v>16044</v>
      </c>
      <c r="E3459" s="2">
        <f t="shared" si="56"/>
        <v>265</v>
      </c>
      <c r="F3459" t="s">
        <v>20</v>
      </c>
      <c r="G3459" t="s">
        <v>16041</v>
      </c>
      <c r="I3459" t="s">
        <v>954</v>
      </c>
      <c r="J3459" s="3"/>
    </row>
    <row r="3460" spans="1:10">
      <c r="A3460" t="s">
        <v>16045</v>
      </c>
      <c r="B3460" t="s">
        <v>16046</v>
      </c>
      <c r="C3460" t="s">
        <v>16047</v>
      </c>
      <c r="D3460" t="s">
        <v>16048</v>
      </c>
      <c r="E3460" s="2">
        <f t="shared" si="56"/>
        <v>464</v>
      </c>
      <c r="F3460" t="s">
        <v>20</v>
      </c>
      <c r="G3460" t="s">
        <v>16049</v>
      </c>
      <c r="H3460" t="s">
        <v>16050</v>
      </c>
      <c r="I3460" t="s">
        <v>16051</v>
      </c>
      <c r="J3460" s="3"/>
    </row>
    <row r="3461" spans="1:10">
      <c r="A3461" t="s">
        <v>16052</v>
      </c>
      <c r="B3461" t="s">
        <v>16053</v>
      </c>
      <c r="C3461" t="s">
        <v>16054</v>
      </c>
      <c r="D3461" t="s">
        <v>16055</v>
      </c>
      <c r="E3461" s="2">
        <f t="shared" si="56"/>
        <v>363</v>
      </c>
      <c r="F3461" t="s">
        <v>13</v>
      </c>
      <c r="G3461" t="s">
        <v>16052</v>
      </c>
      <c r="I3461" t="s">
        <v>9232</v>
      </c>
      <c r="J3461" s="3"/>
    </row>
    <row r="3462" spans="1:10">
      <c r="A3462" t="s">
        <v>16056</v>
      </c>
      <c r="B3462" t="s">
        <v>16057</v>
      </c>
      <c r="C3462" t="s">
        <v>16058</v>
      </c>
      <c r="D3462" t="s">
        <v>16059</v>
      </c>
      <c r="E3462" s="2">
        <f t="shared" si="56"/>
        <v>452</v>
      </c>
      <c r="F3462" t="s">
        <v>20</v>
      </c>
      <c r="G3462" t="s">
        <v>16056</v>
      </c>
      <c r="I3462" t="s">
        <v>971</v>
      </c>
      <c r="J3462" s="3"/>
    </row>
    <row r="3463" spans="1:10">
      <c r="A3463" t="s">
        <v>16060</v>
      </c>
      <c r="B3463" t="s">
        <v>16061</v>
      </c>
      <c r="C3463" t="s">
        <v>16062</v>
      </c>
      <c r="D3463" t="s">
        <v>16063</v>
      </c>
      <c r="E3463" s="2">
        <f t="shared" si="56"/>
        <v>854</v>
      </c>
      <c r="F3463" t="s">
        <v>20</v>
      </c>
      <c r="G3463" t="s">
        <v>15875</v>
      </c>
      <c r="I3463" t="s">
        <v>15876</v>
      </c>
      <c r="J3463" s="3"/>
    </row>
    <row r="3464" spans="1:10">
      <c r="A3464" t="s">
        <v>16064</v>
      </c>
      <c r="B3464" t="s">
        <v>16065</v>
      </c>
      <c r="C3464" t="s">
        <v>16066</v>
      </c>
      <c r="D3464" t="s">
        <v>16067</v>
      </c>
      <c r="E3464" s="2">
        <f t="shared" si="56"/>
        <v>556</v>
      </c>
      <c r="F3464" t="s">
        <v>20</v>
      </c>
      <c r="G3464" t="s">
        <v>16064</v>
      </c>
      <c r="I3464" t="s">
        <v>13202</v>
      </c>
      <c r="J3464" s="3"/>
    </row>
    <row r="3465" spans="1:10">
      <c r="A3465" t="s">
        <v>16068</v>
      </c>
      <c r="B3465" t="s">
        <v>16069</v>
      </c>
      <c r="C3465" t="s">
        <v>16070</v>
      </c>
      <c r="D3465" t="s">
        <v>16071</v>
      </c>
      <c r="E3465" s="2">
        <f t="shared" si="56"/>
        <v>154</v>
      </c>
      <c r="F3465" t="s">
        <v>20</v>
      </c>
      <c r="G3465" t="s">
        <v>16068</v>
      </c>
      <c r="I3465" t="s">
        <v>16072</v>
      </c>
      <c r="J3465" s="3"/>
    </row>
    <row r="3466" spans="1:10">
      <c r="A3466" t="s">
        <v>16073</v>
      </c>
      <c r="B3466" t="s">
        <v>16074</v>
      </c>
      <c r="C3466" t="s">
        <v>16075</v>
      </c>
      <c r="D3466" t="s">
        <v>16076</v>
      </c>
      <c r="E3466" s="2">
        <f t="shared" si="56"/>
        <v>601</v>
      </c>
      <c r="F3466" t="s">
        <v>20</v>
      </c>
      <c r="G3466" t="s">
        <v>16073</v>
      </c>
      <c r="I3466" t="s">
        <v>16077</v>
      </c>
      <c r="J3466" s="3"/>
    </row>
    <row r="3467" spans="1:10">
      <c r="A3467" t="s">
        <v>16078</v>
      </c>
      <c r="B3467" t="s">
        <v>16079</v>
      </c>
      <c r="C3467" t="s">
        <v>16080</v>
      </c>
      <c r="D3467" t="s">
        <v>16081</v>
      </c>
      <c r="E3467" s="2">
        <f t="shared" si="56"/>
        <v>201</v>
      </c>
      <c r="F3467" t="s">
        <v>20</v>
      </c>
      <c r="G3467" t="s">
        <v>16078</v>
      </c>
      <c r="H3467" t="s">
        <v>13611</v>
      </c>
      <c r="I3467" t="s">
        <v>16082</v>
      </c>
      <c r="J3467" s="3"/>
    </row>
    <row r="3468" spans="1:10">
      <c r="A3468" t="s">
        <v>16083</v>
      </c>
      <c r="B3468" t="s">
        <v>16084</v>
      </c>
      <c r="C3468" t="s">
        <v>16085</v>
      </c>
      <c r="D3468" t="s">
        <v>16086</v>
      </c>
      <c r="E3468" s="2">
        <f t="shared" si="56"/>
        <v>440</v>
      </c>
      <c r="F3468" t="s">
        <v>20</v>
      </c>
      <c r="G3468" t="s">
        <v>16083</v>
      </c>
      <c r="H3468" t="s">
        <v>13611</v>
      </c>
      <c r="I3468" t="s">
        <v>16087</v>
      </c>
      <c r="J3468" s="3"/>
    </row>
    <row r="3469" spans="1:10">
      <c r="A3469" t="s">
        <v>16088</v>
      </c>
      <c r="B3469" t="s">
        <v>16089</v>
      </c>
      <c r="C3469" t="s">
        <v>16090</v>
      </c>
      <c r="D3469" t="s">
        <v>16091</v>
      </c>
      <c r="E3469" s="2">
        <f t="shared" si="56"/>
        <v>584</v>
      </c>
      <c r="F3469" t="s">
        <v>20</v>
      </c>
      <c r="G3469" t="s">
        <v>16088</v>
      </c>
      <c r="I3469" t="s">
        <v>16092</v>
      </c>
      <c r="J3469" s="3"/>
    </row>
    <row r="3470" spans="1:10">
      <c r="A3470" t="s">
        <v>16093</v>
      </c>
      <c r="B3470" t="s">
        <v>16094</v>
      </c>
      <c r="C3470" t="s">
        <v>16095</v>
      </c>
      <c r="D3470" t="s">
        <v>16096</v>
      </c>
      <c r="E3470" s="2">
        <f t="shared" si="56"/>
        <v>278</v>
      </c>
      <c r="F3470" t="s">
        <v>20</v>
      </c>
      <c r="G3470" t="s">
        <v>16093</v>
      </c>
      <c r="I3470" t="s">
        <v>16097</v>
      </c>
      <c r="J3470" s="3"/>
    </row>
    <row r="3471" spans="1:10">
      <c r="A3471" t="s">
        <v>16098</v>
      </c>
      <c r="B3471" t="s">
        <v>16099</v>
      </c>
      <c r="C3471" t="s">
        <v>16100</v>
      </c>
      <c r="D3471" t="s">
        <v>16101</v>
      </c>
      <c r="E3471" s="2">
        <f t="shared" si="56"/>
        <v>196</v>
      </c>
      <c r="F3471" t="s">
        <v>20</v>
      </c>
      <c r="G3471" t="s">
        <v>16098</v>
      </c>
      <c r="I3471" t="s">
        <v>65</v>
      </c>
      <c r="J3471" s="3"/>
    </row>
    <row r="3472" spans="1:10">
      <c r="A3472" t="s">
        <v>16102</v>
      </c>
      <c r="B3472" t="s">
        <v>16103</v>
      </c>
      <c r="C3472" t="s">
        <v>16104</v>
      </c>
      <c r="D3472" t="s">
        <v>16105</v>
      </c>
      <c r="E3472" s="2">
        <f t="shared" si="56"/>
        <v>396</v>
      </c>
      <c r="F3472" t="s">
        <v>20</v>
      </c>
      <c r="G3472" t="s">
        <v>16102</v>
      </c>
      <c r="I3472" t="s">
        <v>954</v>
      </c>
      <c r="J3472" s="3"/>
    </row>
    <row r="3473" spans="1:10">
      <c r="A3473" t="s">
        <v>16106</v>
      </c>
      <c r="B3473" t="s">
        <v>16107</v>
      </c>
      <c r="C3473" t="s">
        <v>16108</v>
      </c>
      <c r="D3473" t="s">
        <v>16109</v>
      </c>
      <c r="E3473" s="2">
        <f t="shared" si="56"/>
        <v>390</v>
      </c>
      <c r="F3473" t="s">
        <v>20</v>
      </c>
      <c r="G3473" t="s">
        <v>16106</v>
      </c>
      <c r="I3473" t="s">
        <v>954</v>
      </c>
      <c r="J3473" s="3"/>
    </row>
    <row r="3474" spans="1:10">
      <c r="A3474" t="s">
        <v>16110</v>
      </c>
      <c r="B3474" t="s">
        <v>16111</v>
      </c>
      <c r="C3474" t="s">
        <v>16112</v>
      </c>
      <c r="D3474" t="s">
        <v>16113</v>
      </c>
      <c r="E3474" s="2">
        <f t="shared" si="56"/>
        <v>331</v>
      </c>
      <c r="F3474" t="s">
        <v>20</v>
      </c>
      <c r="G3474" t="s">
        <v>16110</v>
      </c>
      <c r="I3474" t="s">
        <v>11336</v>
      </c>
      <c r="J3474" s="3"/>
    </row>
    <row r="3475" spans="1:10">
      <c r="A3475" t="s">
        <v>16114</v>
      </c>
      <c r="B3475" t="s">
        <v>16115</v>
      </c>
      <c r="C3475" t="s">
        <v>16116</v>
      </c>
      <c r="D3475" t="s">
        <v>16117</v>
      </c>
      <c r="E3475" s="2">
        <f t="shared" si="56"/>
        <v>477</v>
      </c>
      <c r="F3475" t="s">
        <v>20</v>
      </c>
      <c r="G3475" t="s">
        <v>16114</v>
      </c>
      <c r="I3475" t="s">
        <v>323</v>
      </c>
      <c r="J3475" s="3"/>
    </row>
    <row r="3476" spans="1:10">
      <c r="A3476" t="s">
        <v>16118</v>
      </c>
      <c r="B3476" t="s">
        <v>16119</v>
      </c>
      <c r="C3476" t="s">
        <v>16120</v>
      </c>
      <c r="D3476" t="s">
        <v>16121</v>
      </c>
      <c r="E3476" s="2">
        <f t="shared" si="56"/>
        <v>732</v>
      </c>
      <c r="F3476" t="s">
        <v>20</v>
      </c>
      <c r="G3476" t="s">
        <v>16118</v>
      </c>
      <c r="I3476" t="s">
        <v>16122</v>
      </c>
      <c r="J3476" s="3"/>
    </row>
    <row r="3477" spans="1:10">
      <c r="A3477" t="s">
        <v>16123</v>
      </c>
      <c r="B3477" t="s">
        <v>16124</v>
      </c>
      <c r="C3477" t="s">
        <v>16125</v>
      </c>
      <c r="D3477" t="s">
        <v>16126</v>
      </c>
      <c r="E3477" s="2">
        <f t="shared" si="56"/>
        <v>729</v>
      </c>
      <c r="F3477" t="s">
        <v>13</v>
      </c>
      <c r="G3477" t="s">
        <v>16123</v>
      </c>
      <c r="I3477" t="s">
        <v>16127</v>
      </c>
      <c r="J3477" s="3"/>
    </row>
    <row r="3478" spans="1:10">
      <c r="A3478" t="s">
        <v>16128</v>
      </c>
      <c r="B3478" t="s">
        <v>16129</v>
      </c>
      <c r="C3478" t="s">
        <v>16130</v>
      </c>
      <c r="D3478" t="s">
        <v>16131</v>
      </c>
      <c r="E3478" s="2">
        <f t="shared" si="56"/>
        <v>233</v>
      </c>
      <c r="F3478" t="s">
        <v>13</v>
      </c>
      <c r="G3478" t="s">
        <v>16128</v>
      </c>
      <c r="I3478" t="s">
        <v>1631</v>
      </c>
      <c r="J3478" s="3"/>
    </row>
    <row r="3479" spans="1:10">
      <c r="A3479" t="s">
        <v>16132</v>
      </c>
      <c r="C3479" t="s">
        <v>16133</v>
      </c>
      <c r="D3479" t="s">
        <v>16134</v>
      </c>
      <c r="E3479" s="2">
        <f t="shared" si="56"/>
        <v>50</v>
      </c>
      <c r="F3479" t="s">
        <v>13</v>
      </c>
      <c r="G3479" t="s">
        <v>16132</v>
      </c>
      <c r="I3479" t="s">
        <v>65</v>
      </c>
      <c r="J3479" s="3"/>
    </row>
    <row r="3480" spans="1:10">
      <c r="A3480" t="s">
        <v>16135</v>
      </c>
      <c r="B3480" t="s">
        <v>16136</v>
      </c>
      <c r="C3480" t="s">
        <v>16137</v>
      </c>
      <c r="D3480" t="s">
        <v>16138</v>
      </c>
      <c r="E3480" s="2">
        <f t="shared" si="56"/>
        <v>170</v>
      </c>
      <c r="F3480" t="s">
        <v>13</v>
      </c>
      <c r="G3480" t="s">
        <v>16135</v>
      </c>
      <c r="I3480" t="s">
        <v>12535</v>
      </c>
      <c r="J3480" s="3"/>
    </row>
    <row r="3481" spans="1:10">
      <c r="A3481" t="s">
        <v>16139</v>
      </c>
      <c r="B3481" t="s">
        <v>16140</v>
      </c>
      <c r="C3481" t="s">
        <v>16141</v>
      </c>
      <c r="D3481" t="s">
        <v>16142</v>
      </c>
      <c r="E3481" s="2">
        <f t="shared" si="56"/>
        <v>265</v>
      </c>
      <c r="F3481" t="s">
        <v>20</v>
      </c>
      <c r="G3481" t="s">
        <v>16143</v>
      </c>
      <c r="H3481" t="s">
        <v>16144</v>
      </c>
      <c r="I3481" t="s">
        <v>16145</v>
      </c>
      <c r="J3481" s="3"/>
    </row>
    <row r="3482" spans="1:10">
      <c r="A3482" t="s">
        <v>16146</v>
      </c>
      <c r="B3482" t="s">
        <v>16147</v>
      </c>
      <c r="C3482" t="s">
        <v>16148</v>
      </c>
      <c r="D3482" t="s">
        <v>16149</v>
      </c>
      <c r="E3482" s="2">
        <f t="shared" si="56"/>
        <v>309</v>
      </c>
      <c r="F3482" t="s">
        <v>20</v>
      </c>
      <c r="G3482" t="s">
        <v>16146</v>
      </c>
      <c r="I3482" t="s">
        <v>16150</v>
      </c>
      <c r="J3482" s="3"/>
    </row>
    <row r="3483" spans="1:10">
      <c r="A3483" t="s">
        <v>16151</v>
      </c>
      <c r="B3483" t="s">
        <v>16152</v>
      </c>
      <c r="C3483" t="s">
        <v>16153</v>
      </c>
      <c r="D3483" t="s">
        <v>16154</v>
      </c>
      <c r="E3483" s="2">
        <f t="shared" si="56"/>
        <v>307</v>
      </c>
      <c r="F3483" t="s">
        <v>20</v>
      </c>
      <c r="G3483" t="s">
        <v>537</v>
      </c>
      <c r="H3483" t="s">
        <v>538</v>
      </c>
      <c r="I3483" t="s">
        <v>539</v>
      </c>
      <c r="J3483" s="3"/>
    </row>
    <row r="3484" spans="1:10">
      <c r="A3484" t="s">
        <v>16155</v>
      </c>
      <c r="B3484" t="s">
        <v>16156</v>
      </c>
      <c r="C3484" t="s">
        <v>16157</v>
      </c>
      <c r="D3484" t="s">
        <v>16158</v>
      </c>
      <c r="E3484" s="2">
        <f t="shared" si="56"/>
        <v>336</v>
      </c>
      <c r="F3484" t="s">
        <v>20</v>
      </c>
      <c r="G3484" t="s">
        <v>16159</v>
      </c>
      <c r="I3484" t="s">
        <v>16160</v>
      </c>
      <c r="J3484" s="3"/>
    </row>
    <row r="3485" spans="1:10">
      <c r="A3485" t="s">
        <v>16161</v>
      </c>
      <c r="B3485" t="s">
        <v>16162</v>
      </c>
      <c r="C3485" t="s">
        <v>16163</v>
      </c>
      <c r="D3485" t="s">
        <v>16164</v>
      </c>
      <c r="E3485" s="2">
        <f t="shared" si="56"/>
        <v>146</v>
      </c>
      <c r="F3485" t="s">
        <v>13</v>
      </c>
      <c r="G3485" t="s">
        <v>16165</v>
      </c>
      <c r="I3485" t="s">
        <v>16166</v>
      </c>
      <c r="J3485" s="3"/>
    </row>
    <row r="3486" spans="1:10">
      <c r="A3486" t="s">
        <v>16167</v>
      </c>
      <c r="B3486" t="s">
        <v>16168</v>
      </c>
      <c r="C3486" t="s">
        <v>16169</v>
      </c>
      <c r="D3486" t="s">
        <v>16170</v>
      </c>
      <c r="E3486" s="2">
        <f t="shared" si="56"/>
        <v>517</v>
      </c>
      <c r="F3486" t="s">
        <v>13</v>
      </c>
      <c r="G3486" t="s">
        <v>16171</v>
      </c>
      <c r="H3486" t="s">
        <v>16172</v>
      </c>
      <c r="I3486">
        <v>9</v>
      </c>
      <c r="J3486" s="3"/>
    </row>
    <row r="3487" spans="1:10">
      <c r="A3487" t="s">
        <v>16173</v>
      </c>
      <c r="B3487" t="s">
        <v>16174</v>
      </c>
      <c r="C3487" t="s">
        <v>16175</v>
      </c>
      <c r="D3487" t="s">
        <v>16176</v>
      </c>
      <c r="E3487" s="2">
        <f t="shared" si="56"/>
        <v>435</v>
      </c>
      <c r="F3487" t="s">
        <v>13</v>
      </c>
      <c r="G3487" t="s">
        <v>16171</v>
      </c>
      <c r="H3487" t="s">
        <v>16172</v>
      </c>
      <c r="I3487" t="s">
        <v>16177</v>
      </c>
      <c r="J3487" s="3"/>
    </row>
    <row r="3488" spans="1:10">
      <c r="A3488" t="s">
        <v>16178</v>
      </c>
      <c r="B3488" t="s">
        <v>16179</v>
      </c>
      <c r="C3488" t="s">
        <v>16180</v>
      </c>
      <c r="D3488" t="s">
        <v>16181</v>
      </c>
      <c r="E3488" s="2">
        <f t="shared" si="56"/>
        <v>386</v>
      </c>
      <c r="F3488" t="s">
        <v>20</v>
      </c>
      <c r="G3488" t="s">
        <v>16178</v>
      </c>
      <c r="I3488" t="s">
        <v>16182</v>
      </c>
      <c r="J3488" s="3"/>
    </row>
    <row r="3489" spans="1:10">
      <c r="A3489" t="s">
        <v>16183</v>
      </c>
      <c r="B3489" t="s">
        <v>16184</v>
      </c>
      <c r="C3489" t="s">
        <v>16185</v>
      </c>
      <c r="D3489" t="s">
        <v>16186</v>
      </c>
      <c r="E3489" s="2">
        <f t="shared" si="56"/>
        <v>140</v>
      </c>
      <c r="F3489" t="s">
        <v>13</v>
      </c>
      <c r="G3489" t="s">
        <v>16183</v>
      </c>
      <c r="I3489" t="s">
        <v>65</v>
      </c>
      <c r="J3489" s="3"/>
    </row>
    <row r="3490" spans="1:10">
      <c r="A3490" t="s">
        <v>16187</v>
      </c>
      <c r="B3490" t="s">
        <v>16188</v>
      </c>
      <c r="C3490" t="s">
        <v>16189</v>
      </c>
      <c r="D3490" t="s">
        <v>16190</v>
      </c>
      <c r="E3490" s="2">
        <f t="shared" si="56"/>
        <v>383</v>
      </c>
      <c r="F3490" t="s">
        <v>13</v>
      </c>
      <c r="G3490" t="s">
        <v>16187</v>
      </c>
      <c r="I3490" t="s">
        <v>332</v>
      </c>
      <c r="J3490" s="3"/>
    </row>
    <row r="3491" spans="1:10">
      <c r="A3491" t="s">
        <v>16191</v>
      </c>
      <c r="B3491" t="s">
        <v>16192</v>
      </c>
      <c r="C3491" t="s">
        <v>16193</v>
      </c>
      <c r="D3491" t="s">
        <v>16194</v>
      </c>
      <c r="E3491" s="2">
        <f t="shared" si="56"/>
        <v>1049</v>
      </c>
      <c r="F3491" t="s">
        <v>13</v>
      </c>
      <c r="G3491" t="s">
        <v>16191</v>
      </c>
      <c r="I3491" t="s">
        <v>318</v>
      </c>
      <c r="J3491" s="3"/>
    </row>
    <row r="3492" spans="1:10">
      <c r="A3492" t="s">
        <v>16195</v>
      </c>
      <c r="B3492" t="s">
        <v>16196</v>
      </c>
      <c r="C3492" t="s">
        <v>16197</v>
      </c>
      <c r="D3492" t="s">
        <v>16198</v>
      </c>
      <c r="E3492" s="2">
        <f t="shared" si="56"/>
        <v>485</v>
      </c>
      <c r="F3492" t="s">
        <v>13</v>
      </c>
      <c r="G3492" t="s">
        <v>16195</v>
      </c>
      <c r="I3492" t="s">
        <v>1147</v>
      </c>
      <c r="J3492" s="3"/>
    </row>
    <row r="3493" spans="1:10">
      <c r="A3493" t="s">
        <v>16199</v>
      </c>
      <c r="B3493" t="s">
        <v>16200</v>
      </c>
      <c r="C3493" t="s">
        <v>16201</v>
      </c>
      <c r="D3493" t="s">
        <v>16202</v>
      </c>
      <c r="E3493" s="2">
        <f t="shared" si="56"/>
        <v>83</v>
      </c>
      <c r="F3493" t="s">
        <v>20</v>
      </c>
      <c r="G3493" t="s">
        <v>16199</v>
      </c>
      <c r="I3493" t="s">
        <v>16203</v>
      </c>
      <c r="J3493" s="3"/>
    </row>
    <row r="3494" spans="1:10">
      <c r="A3494" t="s">
        <v>16204</v>
      </c>
      <c r="B3494" t="s">
        <v>16205</v>
      </c>
      <c r="C3494" t="s">
        <v>16206</v>
      </c>
      <c r="D3494" t="s">
        <v>16207</v>
      </c>
      <c r="E3494" s="2">
        <f t="shared" si="56"/>
        <v>348</v>
      </c>
      <c r="F3494" t="s">
        <v>13</v>
      </c>
      <c r="G3494" t="s">
        <v>16204</v>
      </c>
      <c r="I3494" t="s">
        <v>332</v>
      </c>
      <c r="J3494" s="3"/>
    </row>
    <row r="3495" spans="1:10">
      <c r="A3495" t="s">
        <v>16208</v>
      </c>
      <c r="B3495" t="s">
        <v>16209</v>
      </c>
      <c r="C3495" t="s">
        <v>16210</v>
      </c>
      <c r="D3495" t="s">
        <v>16211</v>
      </c>
      <c r="E3495" s="2">
        <f t="shared" si="56"/>
        <v>1018.3333333333334</v>
      </c>
      <c r="F3495" t="s">
        <v>13</v>
      </c>
      <c r="G3495" t="s">
        <v>16208</v>
      </c>
      <c r="I3495" t="s">
        <v>318</v>
      </c>
      <c r="J3495" s="3"/>
    </row>
    <row r="3496" spans="1:10">
      <c r="A3496" t="s">
        <v>16212</v>
      </c>
      <c r="B3496" t="s">
        <v>16213</v>
      </c>
      <c r="C3496" t="s">
        <v>16214</v>
      </c>
      <c r="D3496" t="s">
        <v>16215</v>
      </c>
      <c r="E3496" s="2">
        <f t="shared" ref="E3496:E3559" si="57">((D3496-C3496)+1)/3-1</f>
        <v>429</v>
      </c>
      <c r="F3496" t="s">
        <v>13</v>
      </c>
      <c r="G3496" t="s">
        <v>16212</v>
      </c>
      <c r="I3496" t="s">
        <v>323</v>
      </c>
      <c r="J3496" s="3"/>
    </row>
    <row r="3497" spans="1:10">
      <c r="A3497" t="s">
        <v>16216</v>
      </c>
      <c r="B3497" t="s">
        <v>16217</v>
      </c>
      <c r="C3497" t="s">
        <v>16218</v>
      </c>
      <c r="D3497" t="s">
        <v>16219</v>
      </c>
      <c r="E3497" s="2">
        <f t="shared" si="57"/>
        <v>342</v>
      </c>
      <c r="F3497" t="s">
        <v>13</v>
      </c>
      <c r="G3497" t="s">
        <v>16216</v>
      </c>
      <c r="I3497" t="s">
        <v>12786</v>
      </c>
      <c r="J3497" s="3"/>
    </row>
    <row r="3498" spans="1:10">
      <c r="A3498" t="s">
        <v>16220</v>
      </c>
      <c r="B3498" t="s">
        <v>16221</v>
      </c>
      <c r="C3498" t="s">
        <v>16222</v>
      </c>
      <c r="D3498" t="s">
        <v>16223</v>
      </c>
      <c r="E3498" s="2">
        <f t="shared" si="57"/>
        <v>257</v>
      </c>
      <c r="F3498" t="s">
        <v>13</v>
      </c>
      <c r="G3498" t="s">
        <v>16220</v>
      </c>
      <c r="I3498" t="s">
        <v>11809</v>
      </c>
      <c r="J3498" s="3"/>
    </row>
    <row r="3499" spans="1:10">
      <c r="A3499" t="s">
        <v>16224</v>
      </c>
      <c r="B3499" t="s">
        <v>16225</v>
      </c>
      <c r="C3499" t="s">
        <v>16226</v>
      </c>
      <c r="D3499" t="s">
        <v>16227</v>
      </c>
      <c r="E3499" s="2">
        <f t="shared" si="57"/>
        <v>1144</v>
      </c>
      <c r="F3499" t="s">
        <v>20</v>
      </c>
      <c r="G3499" t="s">
        <v>16224</v>
      </c>
      <c r="I3499" t="s">
        <v>16228</v>
      </c>
      <c r="J3499" s="3"/>
    </row>
    <row r="3500" spans="1:10">
      <c r="A3500" t="s">
        <v>16229</v>
      </c>
      <c r="B3500" t="s">
        <v>16230</v>
      </c>
      <c r="C3500" t="s">
        <v>16231</v>
      </c>
      <c r="D3500" t="s">
        <v>16232</v>
      </c>
      <c r="E3500" s="2">
        <f t="shared" si="57"/>
        <v>201</v>
      </c>
      <c r="F3500" t="s">
        <v>20</v>
      </c>
      <c r="G3500" t="s">
        <v>16229</v>
      </c>
      <c r="I3500" t="s">
        <v>65</v>
      </c>
      <c r="J3500" s="3"/>
    </row>
    <row r="3501" spans="1:10">
      <c r="A3501" t="s">
        <v>16233</v>
      </c>
      <c r="B3501" t="s">
        <v>16234</v>
      </c>
      <c r="C3501" t="s">
        <v>16235</v>
      </c>
      <c r="D3501" t="s">
        <v>16236</v>
      </c>
      <c r="E3501" s="2">
        <f t="shared" si="57"/>
        <v>137</v>
      </c>
      <c r="F3501" t="s">
        <v>20</v>
      </c>
      <c r="G3501" t="s">
        <v>16233</v>
      </c>
      <c r="I3501" t="s">
        <v>16237</v>
      </c>
      <c r="J3501" s="3"/>
    </row>
    <row r="3502" spans="1:10">
      <c r="A3502" t="s">
        <v>16238</v>
      </c>
      <c r="B3502" t="s">
        <v>16239</v>
      </c>
      <c r="C3502" t="s">
        <v>16240</v>
      </c>
      <c r="D3502" t="s">
        <v>16241</v>
      </c>
      <c r="E3502" s="2">
        <f t="shared" si="57"/>
        <v>400</v>
      </c>
      <c r="F3502" t="s">
        <v>20</v>
      </c>
      <c r="G3502" t="s">
        <v>16238</v>
      </c>
      <c r="I3502" t="s">
        <v>65</v>
      </c>
      <c r="J3502" s="3"/>
    </row>
    <row r="3503" spans="1:10">
      <c r="A3503" t="s">
        <v>16242</v>
      </c>
      <c r="B3503" t="s">
        <v>16243</v>
      </c>
      <c r="C3503" t="s">
        <v>16244</v>
      </c>
      <c r="D3503" t="s">
        <v>16245</v>
      </c>
      <c r="E3503" s="2">
        <f t="shared" si="57"/>
        <v>214</v>
      </c>
      <c r="F3503" t="s">
        <v>20</v>
      </c>
      <c r="G3503" t="s">
        <v>16242</v>
      </c>
      <c r="I3503" t="s">
        <v>1459</v>
      </c>
      <c r="J3503" s="3"/>
    </row>
    <row r="3504" spans="1:10">
      <c r="A3504" t="s">
        <v>16246</v>
      </c>
      <c r="B3504" t="s">
        <v>16247</v>
      </c>
      <c r="C3504" t="s">
        <v>16248</v>
      </c>
      <c r="D3504" t="s">
        <v>16249</v>
      </c>
      <c r="E3504" s="2">
        <f t="shared" si="57"/>
        <v>510</v>
      </c>
      <c r="F3504" t="s">
        <v>20</v>
      </c>
      <c r="G3504" t="s">
        <v>16246</v>
      </c>
      <c r="I3504" t="s">
        <v>16250</v>
      </c>
      <c r="J3504" s="3"/>
    </row>
    <row r="3505" spans="1:10">
      <c r="A3505" t="s">
        <v>16251</v>
      </c>
      <c r="B3505" t="s">
        <v>16252</v>
      </c>
      <c r="C3505" t="s">
        <v>16253</v>
      </c>
      <c r="D3505" t="s">
        <v>16254</v>
      </c>
      <c r="E3505" s="2">
        <f t="shared" si="57"/>
        <v>233</v>
      </c>
      <c r="F3505" t="s">
        <v>20</v>
      </c>
      <c r="G3505" t="s">
        <v>16251</v>
      </c>
      <c r="H3505" t="s">
        <v>16255</v>
      </c>
      <c r="I3505" t="s">
        <v>16256</v>
      </c>
      <c r="J3505" s="3"/>
    </row>
    <row r="3506" spans="1:10">
      <c r="A3506" t="s">
        <v>16257</v>
      </c>
      <c r="B3506" t="s">
        <v>16258</v>
      </c>
      <c r="C3506" t="s">
        <v>16259</v>
      </c>
      <c r="D3506" t="s">
        <v>16260</v>
      </c>
      <c r="E3506" s="2">
        <f t="shared" si="57"/>
        <v>188</v>
      </c>
      <c r="F3506" t="s">
        <v>20</v>
      </c>
      <c r="G3506" t="s">
        <v>16257</v>
      </c>
      <c r="I3506" t="s">
        <v>16261</v>
      </c>
      <c r="J3506" s="3"/>
    </row>
    <row r="3507" spans="1:10">
      <c r="A3507" t="s">
        <v>16262</v>
      </c>
      <c r="B3507" t="s">
        <v>16263</v>
      </c>
      <c r="C3507" t="s">
        <v>16264</v>
      </c>
      <c r="D3507" t="s">
        <v>16265</v>
      </c>
      <c r="E3507" s="2">
        <f t="shared" si="57"/>
        <v>425</v>
      </c>
      <c r="F3507" t="s">
        <v>20</v>
      </c>
      <c r="G3507" t="s">
        <v>16262</v>
      </c>
      <c r="I3507" t="s">
        <v>2884</v>
      </c>
      <c r="J3507" s="3"/>
    </row>
    <row r="3508" spans="1:10">
      <c r="A3508" t="s">
        <v>16266</v>
      </c>
      <c r="B3508" t="s">
        <v>16267</v>
      </c>
      <c r="C3508" t="s">
        <v>16268</v>
      </c>
      <c r="D3508" t="s">
        <v>16269</v>
      </c>
      <c r="E3508" s="2">
        <f t="shared" si="57"/>
        <v>204</v>
      </c>
      <c r="F3508" t="s">
        <v>20</v>
      </c>
      <c r="G3508" t="s">
        <v>16266</v>
      </c>
      <c r="I3508" t="s">
        <v>16270</v>
      </c>
      <c r="J3508" s="3"/>
    </row>
    <row r="3509" spans="1:10">
      <c r="A3509" t="s">
        <v>16271</v>
      </c>
      <c r="B3509" t="s">
        <v>16272</v>
      </c>
      <c r="C3509" t="s">
        <v>16273</v>
      </c>
      <c r="D3509" t="s">
        <v>16274</v>
      </c>
      <c r="E3509" s="2">
        <f t="shared" si="57"/>
        <v>188</v>
      </c>
      <c r="F3509" t="s">
        <v>20</v>
      </c>
      <c r="G3509" t="s">
        <v>16271</v>
      </c>
      <c r="I3509" t="s">
        <v>65</v>
      </c>
      <c r="J3509" s="3"/>
    </row>
    <row r="3510" spans="1:10">
      <c r="A3510" t="s">
        <v>16275</v>
      </c>
      <c r="B3510" t="s">
        <v>16276</v>
      </c>
      <c r="C3510" t="s">
        <v>16277</v>
      </c>
      <c r="D3510" t="s">
        <v>16278</v>
      </c>
      <c r="E3510" s="2">
        <f t="shared" si="57"/>
        <v>156</v>
      </c>
      <c r="F3510" t="s">
        <v>20</v>
      </c>
      <c r="G3510" t="s">
        <v>16275</v>
      </c>
      <c r="I3510" t="s">
        <v>283</v>
      </c>
      <c r="J3510" s="3"/>
    </row>
    <row r="3511" spans="1:10">
      <c r="A3511" t="s">
        <v>16279</v>
      </c>
      <c r="B3511" t="s">
        <v>16280</v>
      </c>
      <c r="C3511" t="s">
        <v>16281</v>
      </c>
      <c r="D3511" t="s">
        <v>16282</v>
      </c>
      <c r="E3511" s="2">
        <f t="shared" si="57"/>
        <v>376.33333333333331</v>
      </c>
      <c r="F3511" t="s">
        <v>20</v>
      </c>
      <c r="G3511" t="s">
        <v>16279</v>
      </c>
      <c r="I3511" t="s">
        <v>3455</v>
      </c>
      <c r="J3511" s="3"/>
    </row>
    <row r="3512" spans="1:10">
      <c r="A3512" t="s">
        <v>16283</v>
      </c>
      <c r="B3512" t="s">
        <v>16284</v>
      </c>
      <c r="C3512" t="s">
        <v>16285</v>
      </c>
      <c r="D3512" t="s">
        <v>16286</v>
      </c>
      <c r="E3512" s="2" t="e">
        <f t="shared" si="57"/>
        <v>#VALUE!</v>
      </c>
      <c r="F3512" t="s">
        <v>9611</v>
      </c>
      <c r="G3512" t="s">
        <v>16283</v>
      </c>
      <c r="I3512" t="s">
        <v>9612</v>
      </c>
      <c r="J3512" s="3"/>
    </row>
    <row r="3513" spans="1:10">
      <c r="A3513" t="s">
        <v>16287</v>
      </c>
      <c r="B3513" t="s">
        <v>16288</v>
      </c>
      <c r="C3513" t="s">
        <v>16289</v>
      </c>
      <c r="D3513" t="s">
        <v>16290</v>
      </c>
      <c r="E3513" s="2">
        <f t="shared" si="57"/>
        <v>181</v>
      </c>
      <c r="F3513" t="s">
        <v>13</v>
      </c>
      <c r="G3513" t="s">
        <v>16287</v>
      </c>
      <c r="I3513" t="s">
        <v>283</v>
      </c>
      <c r="J3513" s="3"/>
    </row>
    <row r="3514" spans="1:10">
      <c r="A3514" t="s">
        <v>16291</v>
      </c>
      <c r="B3514" t="s">
        <v>16292</v>
      </c>
      <c r="C3514" t="s">
        <v>16293</v>
      </c>
      <c r="D3514" t="s">
        <v>16294</v>
      </c>
      <c r="E3514" s="2">
        <f t="shared" si="57"/>
        <v>412</v>
      </c>
      <c r="F3514" t="s">
        <v>13</v>
      </c>
      <c r="G3514" t="s">
        <v>16291</v>
      </c>
      <c r="I3514" t="s">
        <v>16295</v>
      </c>
      <c r="J3514" s="3"/>
    </row>
    <row r="3515" spans="1:10">
      <c r="A3515" t="s">
        <v>16296</v>
      </c>
      <c r="B3515" t="s">
        <v>16297</v>
      </c>
      <c r="C3515" t="s">
        <v>16298</v>
      </c>
      <c r="D3515" t="s">
        <v>16299</v>
      </c>
      <c r="E3515" s="2">
        <f t="shared" si="57"/>
        <v>262</v>
      </c>
      <c r="F3515" t="s">
        <v>13</v>
      </c>
      <c r="G3515" t="s">
        <v>16296</v>
      </c>
      <c r="I3515" t="s">
        <v>4095</v>
      </c>
      <c r="J3515" s="3"/>
    </row>
    <row r="3516" spans="1:10">
      <c r="A3516" t="s">
        <v>16300</v>
      </c>
      <c r="B3516" t="s">
        <v>16301</v>
      </c>
      <c r="C3516" t="s">
        <v>16302</v>
      </c>
      <c r="D3516" t="s">
        <v>16303</v>
      </c>
      <c r="E3516" s="2">
        <f t="shared" si="57"/>
        <v>394</v>
      </c>
      <c r="F3516" t="s">
        <v>20</v>
      </c>
      <c r="G3516" t="s">
        <v>16300</v>
      </c>
      <c r="I3516" t="s">
        <v>16304</v>
      </c>
      <c r="J3516" s="3"/>
    </row>
    <row r="3517" spans="1:10">
      <c r="A3517" t="s">
        <v>16305</v>
      </c>
      <c r="B3517" t="s">
        <v>16306</v>
      </c>
      <c r="C3517" t="s">
        <v>16307</v>
      </c>
      <c r="D3517" t="s">
        <v>16308</v>
      </c>
      <c r="E3517" s="2">
        <f t="shared" si="57"/>
        <v>216</v>
      </c>
      <c r="F3517" t="s">
        <v>20</v>
      </c>
      <c r="G3517" t="s">
        <v>16305</v>
      </c>
      <c r="I3517" t="s">
        <v>16309</v>
      </c>
      <c r="J3517" s="3"/>
    </row>
    <row r="3518" spans="1:10">
      <c r="A3518" t="s">
        <v>16310</v>
      </c>
      <c r="B3518" t="s">
        <v>16311</v>
      </c>
      <c r="C3518" t="s">
        <v>16312</v>
      </c>
      <c r="D3518" t="s">
        <v>16313</v>
      </c>
      <c r="E3518" s="2">
        <f t="shared" si="57"/>
        <v>187</v>
      </c>
      <c r="F3518" t="s">
        <v>20</v>
      </c>
      <c r="G3518" t="s">
        <v>16310</v>
      </c>
      <c r="I3518" t="s">
        <v>16314</v>
      </c>
      <c r="J3518" s="3"/>
    </row>
    <row r="3519" spans="1:10">
      <c r="A3519" t="s">
        <v>16315</v>
      </c>
      <c r="B3519" t="s">
        <v>16316</v>
      </c>
      <c r="C3519" t="s">
        <v>16317</v>
      </c>
      <c r="D3519" t="s">
        <v>16318</v>
      </c>
      <c r="E3519" s="2">
        <f t="shared" si="57"/>
        <v>821</v>
      </c>
      <c r="F3519" t="s">
        <v>13</v>
      </c>
      <c r="G3519" t="s">
        <v>16315</v>
      </c>
      <c r="I3519" t="s">
        <v>16319</v>
      </c>
      <c r="J3519" s="3"/>
    </row>
    <row r="3520" spans="1:10">
      <c r="A3520" t="s">
        <v>16320</v>
      </c>
      <c r="B3520" t="s">
        <v>16321</v>
      </c>
      <c r="C3520" t="s">
        <v>16322</v>
      </c>
      <c r="D3520" t="s">
        <v>16323</v>
      </c>
      <c r="E3520" s="2">
        <f t="shared" si="57"/>
        <v>204</v>
      </c>
      <c r="F3520" t="s">
        <v>13</v>
      </c>
      <c r="G3520" t="s">
        <v>16320</v>
      </c>
      <c r="I3520" t="s">
        <v>16324</v>
      </c>
      <c r="J3520" s="3"/>
    </row>
    <row r="3521" spans="1:10">
      <c r="A3521" t="s">
        <v>16325</v>
      </c>
      <c r="B3521" t="s">
        <v>16326</v>
      </c>
      <c r="C3521" t="s">
        <v>16327</v>
      </c>
      <c r="D3521" t="s">
        <v>16328</v>
      </c>
      <c r="E3521" s="2">
        <f t="shared" si="57"/>
        <v>315</v>
      </c>
      <c r="F3521" t="s">
        <v>13</v>
      </c>
      <c r="G3521" t="s">
        <v>16329</v>
      </c>
      <c r="H3521" t="s">
        <v>16330</v>
      </c>
      <c r="I3521" t="s">
        <v>16331</v>
      </c>
      <c r="J3521" s="3"/>
    </row>
    <row r="3522" spans="1:10">
      <c r="A3522" t="s">
        <v>16332</v>
      </c>
      <c r="B3522" t="s">
        <v>16333</v>
      </c>
      <c r="C3522" t="s">
        <v>16334</v>
      </c>
      <c r="D3522" t="s">
        <v>16335</v>
      </c>
      <c r="E3522" s="2">
        <f t="shared" si="57"/>
        <v>939</v>
      </c>
      <c r="F3522" t="s">
        <v>13</v>
      </c>
      <c r="G3522" t="s">
        <v>16332</v>
      </c>
      <c r="I3522" t="s">
        <v>1807</v>
      </c>
      <c r="J3522" s="3"/>
    </row>
    <row r="3523" spans="1:10">
      <c r="A3523" t="s">
        <v>16336</v>
      </c>
      <c r="B3523" t="s">
        <v>16337</v>
      </c>
      <c r="C3523" t="s">
        <v>16338</v>
      </c>
      <c r="D3523" t="s">
        <v>16339</v>
      </c>
      <c r="E3523" s="2">
        <f t="shared" si="57"/>
        <v>495</v>
      </c>
      <c r="F3523" t="s">
        <v>13</v>
      </c>
      <c r="G3523" t="s">
        <v>16336</v>
      </c>
      <c r="I3523" t="s">
        <v>16340</v>
      </c>
      <c r="J3523" s="3"/>
    </row>
    <row r="3524" spans="1:10">
      <c r="A3524" t="s">
        <v>16341</v>
      </c>
      <c r="B3524" t="s">
        <v>16342</v>
      </c>
      <c r="C3524" t="s">
        <v>16343</v>
      </c>
      <c r="D3524" t="s">
        <v>16344</v>
      </c>
      <c r="E3524" s="2">
        <f t="shared" si="57"/>
        <v>235</v>
      </c>
      <c r="F3524" t="s">
        <v>13</v>
      </c>
      <c r="G3524" t="s">
        <v>16341</v>
      </c>
      <c r="I3524" t="s">
        <v>949</v>
      </c>
      <c r="J3524" s="3"/>
    </row>
    <row r="3525" spans="1:10">
      <c r="A3525" t="s">
        <v>16345</v>
      </c>
      <c r="B3525" t="s">
        <v>16346</v>
      </c>
      <c r="C3525" t="s">
        <v>16347</v>
      </c>
      <c r="D3525" t="s">
        <v>16348</v>
      </c>
      <c r="E3525" s="2">
        <f t="shared" si="57"/>
        <v>170</v>
      </c>
      <c r="F3525" t="s">
        <v>13</v>
      </c>
      <c r="G3525" t="s">
        <v>16345</v>
      </c>
      <c r="I3525" t="s">
        <v>16349</v>
      </c>
      <c r="J3525" s="3"/>
    </row>
    <row r="3526" spans="1:10">
      <c r="A3526" t="s">
        <v>16350</v>
      </c>
      <c r="B3526" t="s">
        <v>16351</v>
      </c>
      <c r="C3526" t="s">
        <v>16352</v>
      </c>
      <c r="D3526" t="s">
        <v>16353</v>
      </c>
      <c r="E3526" s="2">
        <f t="shared" si="57"/>
        <v>689</v>
      </c>
      <c r="F3526" t="s">
        <v>13</v>
      </c>
      <c r="G3526" t="s">
        <v>16350</v>
      </c>
      <c r="I3526" t="s">
        <v>15440</v>
      </c>
      <c r="J3526" s="3"/>
    </row>
    <row r="3527" spans="1:10">
      <c r="A3527" t="s">
        <v>16354</v>
      </c>
      <c r="B3527" t="s">
        <v>16355</v>
      </c>
      <c r="C3527" t="s">
        <v>16356</v>
      </c>
      <c r="D3527" t="s">
        <v>16357</v>
      </c>
      <c r="E3527" s="2">
        <f t="shared" si="57"/>
        <v>105</v>
      </c>
      <c r="F3527" t="s">
        <v>13</v>
      </c>
      <c r="G3527" t="s">
        <v>16358</v>
      </c>
      <c r="I3527" t="s">
        <v>16359</v>
      </c>
      <c r="J3527" s="3"/>
    </row>
    <row r="3528" spans="1:10">
      <c r="A3528" t="s">
        <v>16360</v>
      </c>
      <c r="B3528" t="s">
        <v>16361</v>
      </c>
      <c r="C3528" t="s">
        <v>16362</v>
      </c>
      <c r="D3528" t="s">
        <v>16363</v>
      </c>
      <c r="E3528" s="2">
        <f t="shared" si="57"/>
        <v>87</v>
      </c>
      <c r="F3528" t="s">
        <v>13</v>
      </c>
      <c r="G3528" t="s">
        <v>16364</v>
      </c>
      <c r="I3528" t="s">
        <v>16365</v>
      </c>
      <c r="J3528" s="3"/>
    </row>
    <row r="3529" spans="1:10">
      <c r="A3529" t="s">
        <v>16366</v>
      </c>
      <c r="B3529" t="s">
        <v>16367</v>
      </c>
      <c r="C3529" t="s">
        <v>16368</v>
      </c>
      <c r="D3529" t="s">
        <v>16369</v>
      </c>
      <c r="E3529" s="2">
        <f t="shared" si="57"/>
        <v>211.66666666666666</v>
      </c>
      <c r="F3529" t="s">
        <v>20</v>
      </c>
      <c r="G3529" t="s">
        <v>16366</v>
      </c>
      <c r="I3529" t="s">
        <v>16370</v>
      </c>
      <c r="J3529" s="3"/>
    </row>
    <row r="3530" spans="1:10">
      <c r="A3530" t="s">
        <v>16371</v>
      </c>
      <c r="B3530" t="s">
        <v>16372</v>
      </c>
      <c r="C3530" t="s">
        <v>16373</v>
      </c>
      <c r="D3530" t="s">
        <v>16374</v>
      </c>
      <c r="E3530" s="2">
        <f t="shared" si="57"/>
        <v>190</v>
      </c>
      <c r="F3530" t="s">
        <v>20</v>
      </c>
      <c r="G3530" t="s">
        <v>16375</v>
      </c>
      <c r="I3530" t="s">
        <v>16376</v>
      </c>
      <c r="J3530" s="3"/>
    </row>
    <row r="3531" spans="1:10">
      <c r="A3531" t="s">
        <v>16377</v>
      </c>
      <c r="B3531" t="s">
        <v>16378</v>
      </c>
      <c r="C3531" t="s">
        <v>16379</v>
      </c>
      <c r="D3531" t="s">
        <v>16380</v>
      </c>
      <c r="E3531" s="2">
        <f t="shared" si="57"/>
        <v>424</v>
      </c>
      <c r="F3531" t="s">
        <v>13</v>
      </c>
      <c r="G3531" t="s">
        <v>16381</v>
      </c>
      <c r="H3531" t="s">
        <v>16382</v>
      </c>
      <c r="I3531" t="s">
        <v>16383</v>
      </c>
      <c r="J3531" s="3"/>
    </row>
    <row r="3532" spans="1:10">
      <c r="A3532" t="s">
        <v>16384</v>
      </c>
      <c r="B3532" t="s">
        <v>16385</v>
      </c>
      <c r="C3532" t="s">
        <v>16386</v>
      </c>
      <c r="D3532" t="s">
        <v>16387</v>
      </c>
      <c r="E3532" s="2">
        <f t="shared" si="57"/>
        <v>405</v>
      </c>
      <c r="F3532" t="s">
        <v>13</v>
      </c>
      <c r="G3532" t="s">
        <v>16384</v>
      </c>
      <c r="I3532" t="s">
        <v>2884</v>
      </c>
      <c r="J3532" s="3"/>
    </row>
    <row r="3533" spans="1:10">
      <c r="A3533" t="s">
        <v>16388</v>
      </c>
      <c r="B3533" t="s">
        <v>16389</v>
      </c>
      <c r="C3533" t="s">
        <v>16390</v>
      </c>
      <c r="D3533" t="s">
        <v>16391</v>
      </c>
      <c r="E3533" s="2">
        <f t="shared" si="57"/>
        <v>765</v>
      </c>
      <c r="F3533" t="s">
        <v>13</v>
      </c>
      <c r="G3533" t="s">
        <v>16388</v>
      </c>
      <c r="I3533" t="s">
        <v>16392</v>
      </c>
      <c r="J3533" s="3"/>
    </row>
    <row r="3534" spans="1:10">
      <c r="A3534" t="s">
        <v>16393</v>
      </c>
      <c r="B3534" t="s">
        <v>16394</v>
      </c>
      <c r="C3534" t="s">
        <v>16395</v>
      </c>
      <c r="D3534" t="s">
        <v>16396</v>
      </c>
      <c r="E3534" s="2">
        <f t="shared" si="57"/>
        <v>256</v>
      </c>
      <c r="F3534" t="s">
        <v>13</v>
      </c>
      <c r="G3534" t="s">
        <v>16393</v>
      </c>
      <c r="I3534" t="s">
        <v>8147</v>
      </c>
      <c r="J3534" s="3"/>
    </row>
    <row r="3535" spans="1:10">
      <c r="A3535" t="s">
        <v>16397</v>
      </c>
      <c r="C3535" t="s">
        <v>16398</v>
      </c>
      <c r="D3535" t="s">
        <v>16399</v>
      </c>
      <c r="E3535" s="2">
        <f t="shared" si="57"/>
        <v>124</v>
      </c>
      <c r="F3535" t="s">
        <v>20</v>
      </c>
      <c r="G3535" t="s">
        <v>16397</v>
      </c>
      <c r="I3535" t="s">
        <v>16400</v>
      </c>
      <c r="J3535" s="3"/>
    </row>
    <row r="3536" spans="1:10">
      <c r="A3536" t="s">
        <v>16401</v>
      </c>
      <c r="B3536" t="s">
        <v>16402</v>
      </c>
      <c r="C3536" t="s">
        <v>16403</v>
      </c>
      <c r="D3536" t="s">
        <v>16404</v>
      </c>
      <c r="E3536" s="2">
        <f t="shared" si="57"/>
        <v>73</v>
      </c>
      <c r="F3536" t="s">
        <v>13</v>
      </c>
      <c r="G3536" t="s">
        <v>16401</v>
      </c>
      <c r="I3536" t="s">
        <v>65</v>
      </c>
      <c r="J3536" s="3"/>
    </row>
    <row r="3537" spans="1:10">
      <c r="A3537" t="s">
        <v>16405</v>
      </c>
      <c r="C3537" t="s">
        <v>16406</v>
      </c>
      <c r="D3537" t="s">
        <v>16407</v>
      </c>
      <c r="E3537" s="2">
        <f t="shared" si="57"/>
        <v>58</v>
      </c>
      <c r="F3537" t="s">
        <v>20</v>
      </c>
      <c r="G3537" t="s">
        <v>16405</v>
      </c>
      <c r="I3537" t="s">
        <v>65</v>
      </c>
      <c r="J3537" s="3"/>
    </row>
    <row r="3538" spans="1:10">
      <c r="A3538" t="s">
        <v>16408</v>
      </c>
      <c r="B3538" t="s">
        <v>16409</v>
      </c>
      <c r="C3538" t="s">
        <v>16410</v>
      </c>
      <c r="D3538" t="s">
        <v>16411</v>
      </c>
      <c r="E3538" s="2">
        <f t="shared" si="57"/>
        <v>251</v>
      </c>
      <c r="F3538" t="s">
        <v>20</v>
      </c>
      <c r="G3538" t="s">
        <v>16408</v>
      </c>
      <c r="I3538" t="s">
        <v>16412</v>
      </c>
      <c r="J3538" s="3"/>
    </row>
    <row r="3539" spans="1:10">
      <c r="A3539" t="s">
        <v>16413</v>
      </c>
      <c r="B3539" t="s">
        <v>16414</v>
      </c>
      <c r="C3539" t="s">
        <v>16415</v>
      </c>
      <c r="D3539" t="s">
        <v>16416</v>
      </c>
      <c r="E3539" s="2">
        <f t="shared" si="57"/>
        <v>469</v>
      </c>
      <c r="F3539" t="s">
        <v>13</v>
      </c>
      <c r="G3539" t="s">
        <v>16413</v>
      </c>
      <c r="I3539" t="s">
        <v>829</v>
      </c>
      <c r="J3539" s="3"/>
    </row>
    <row r="3540" spans="1:10">
      <c r="A3540" t="s">
        <v>16417</v>
      </c>
      <c r="B3540" t="s">
        <v>16418</v>
      </c>
      <c r="C3540" t="s">
        <v>16419</v>
      </c>
      <c r="D3540" t="s">
        <v>16420</v>
      </c>
      <c r="E3540" s="2">
        <f t="shared" si="57"/>
        <v>156</v>
      </c>
      <c r="F3540" t="s">
        <v>13</v>
      </c>
      <c r="G3540" t="s">
        <v>16417</v>
      </c>
      <c r="I3540" t="s">
        <v>16421</v>
      </c>
      <c r="J3540" s="3"/>
    </row>
    <row r="3541" spans="1:10">
      <c r="A3541" t="s">
        <v>16422</v>
      </c>
      <c r="B3541" t="s">
        <v>16423</v>
      </c>
      <c r="C3541" t="s">
        <v>16424</v>
      </c>
      <c r="D3541" t="s">
        <v>16425</v>
      </c>
      <c r="E3541" s="2">
        <f t="shared" si="57"/>
        <v>332</v>
      </c>
      <c r="F3541" t="s">
        <v>13</v>
      </c>
      <c r="G3541" t="s">
        <v>16426</v>
      </c>
      <c r="I3541" t="s">
        <v>16427</v>
      </c>
      <c r="J3541" s="3"/>
    </row>
    <row r="3542" spans="1:10">
      <c r="A3542" t="s">
        <v>16428</v>
      </c>
      <c r="B3542" t="s">
        <v>16429</v>
      </c>
      <c r="C3542" t="s">
        <v>16430</v>
      </c>
      <c r="D3542" t="s">
        <v>16431</v>
      </c>
      <c r="E3542" s="2">
        <f t="shared" si="57"/>
        <v>292</v>
      </c>
      <c r="F3542" t="s">
        <v>13</v>
      </c>
      <c r="G3542" t="s">
        <v>16428</v>
      </c>
      <c r="I3542" t="s">
        <v>16432</v>
      </c>
      <c r="J3542" s="3"/>
    </row>
    <row r="3543" spans="1:10">
      <c r="A3543" t="s">
        <v>16433</v>
      </c>
      <c r="B3543" t="s">
        <v>16434</v>
      </c>
      <c r="C3543" t="s">
        <v>16435</v>
      </c>
      <c r="D3543" t="s">
        <v>16436</v>
      </c>
      <c r="E3543" s="2">
        <f t="shared" si="57"/>
        <v>161</v>
      </c>
      <c r="F3543" t="s">
        <v>13</v>
      </c>
      <c r="G3543" t="s">
        <v>16433</v>
      </c>
      <c r="I3543" t="s">
        <v>16437</v>
      </c>
      <c r="J3543" s="3"/>
    </row>
    <row r="3544" spans="1:10">
      <c r="A3544" t="s">
        <v>16438</v>
      </c>
      <c r="B3544" t="s">
        <v>16439</v>
      </c>
      <c r="C3544" t="s">
        <v>16440</v>
      </c>
      <c r="D3544" t="s">
        <v>16441</v>
      </c>
      <c r="E3544" s="2">
        <f t="shared" si="57"/>
        <v>497</v>
      </c>
      <c r="F3544" t="s">
        <v>13</v>
      </c>
      <c r="G3544" t="s">
        <v>16442</v>
      </c>
      <c r="I3544" t="s">
        <v>16443</v>
      </c>
      <c r="J3544" s="3"/>
    </row>
    <row r="3545" spans="1:10">
      <c r="A3545" t="s">
        <v>16444</v>
      </c>
      <c r="B3545" t="s">
        <v>16445</v>
      </c>
      <c r="C3545" t="s">
        <v>16446</v>
      </c>
      <c r="D3545" t="s">
        <v>16447</v>
      </c>
      <c r="E3545" s="2">
        <f t="shared" si="57"/>
        <v>278.33333333333331</v>
      </c>
      <c r="F3545" t="s">
        <v>20</v>
      </c>
      <c r="G3545" t="s">
        <v>16444</v>
      </c>
      <c r="I3545" t="s">
        <v>65</v>
      </c>
      <c r="J3545" s="3"/>
    </row>
    <row r="3546" spans="1:10">
      <c r="A3546" t="s">
        <v>16448</v>
      </c>
      <c r="B3546" t="s">
        <v>16449</v>
      </c>
      <c r="C3546" t="s">
        <v>16450</v>
      </c>
      <c r="D3546" t="s">
        <v>16451</v>
      </c>
      <c r="E3546" s="2">
        <f t="shared" si="57"/>
        <v>185</v>
      </c>
      <c r="F3546" t="s">
        <v>13</v>
      </c>
      <c r="G3546" t="s">
        <v>16448</v>
      </c>
      <c r="I3546" t="s">
        <v>16452</v>
      </c>
      <c r="J3546" s="3"/>
    </row>
    <row r="3547" spans="1:10">
      <c r="A3547" t="s">
        <v>16453</v>
      </c>
      <c r="B3547" t="s">
        <v>16454</v>
      </c>
      <c r="C3547" t="s">
        <v>16455</v>
      </c>
      <c r="D3547" t="s">
        <v>16456</v>
      </c>
      <c r="E3547" s="2">
        <f t="shared" si="57"/>
        <v>196</v>
      </c>
      <c r="F3547" t="s">
        <v>20</v>
      </c>
      <c r="G3547" t="s">
        <v>16453</v>
      </c>
      <c r="I3547" t="s">
        <v>16452</v>
      </c>
      <c r="J3547" s="3"/>
    </row>
    <row r="3548" spans="1:10">
      <c r="A3548" t="s">
        <v>16457</v>
      </c>
      <c r="B3548" t="s">
        <v>16458</v>
      </c>
      <c r="C3548" t="s">
        <v>16459</v>
      </c>
      <c r="D3548" t="s">
        <v>16460</v>
      </c>
      <c r="E3548" s="2">
        <f t="shared" si="57"/>
        <v>389</v>
      </c>
      <c r="F3548" t="s">
        <v>13</v>
      </c>
      <c r="G3548" t="s">
        <v>16457</v>
      </c>
      <c r="I3548" t="s">
        <v>796</v>
      </c>
      <c r="J3548" s="3"/>
    </row>
    <row r="3549" spans="1:10">
      <c r="A3549" t="s">
        <v>16461</v>
      </c>
      <c r="B3549" t="s">
        <v>16462</v>
      </c>
      <c r="C3549" t="s">
        <v>16463</v>
      </c>
      <c r="D3549" t="s">
        <v>16464</v>
      </c>
      <c r="E3549" s="2">
        <f t="shared" si="57"/>
        <v>161</v>
      </c>
      <c r="F3549" t="s">
        <v>20</v>
      </c>
      <c r="G3549" t="s">
        <v>16461</v>
      </c>
      <c r="I3549" t="s">
        <v>65</v>
      </c>
      <c r="J3549" s="3"/>
    </row>
    <row r="3550" spans="1:10">
      <c r="A3550" t="s">
        <v>16465</v>
      </c>
      <c r="B3550" t="s">
        <v>16466</v>
      </c>
      <c r="C3550" t="s">
        <v>16467</v>
      </c>
      <c r="D3550" t="s">
        <v>16468</v>
      </c>
      <c r="E3550" s="2">
        <f t="shared" si="57"/>
        <v>238</v>
      </c>
      <c r="F3550" t="s">
        <v>13</v>
      </c>
      <c r="G3550" t="s">
        <v>16465</v>
      </c>
      <c r="I3550" t="s">
        <v>6711</v>
      </c>
      <c r="J3550" s="3"/>
    </row>
    <row r="3551" spans="1:10">
      <c r="A3551" t="s">
        <v>16469</v>
      </c>
      <c r="C3551" t="s">
        <v>16470</v>
      </c>
      <c r="D3551" t="s">
        <v>16471</v>
      </c>
      <c r="E3551" s="2">
        <f t="shared" si="57"/>
        <v>405</v>
      </c>
      <c r="F3551" t="s">
        <v>13</v>
      </c>
      <c r="G3551" t="s">
        <v>16469</v>
      </c>
      <c r="I3551" t="s">
        <v>16472</v>
      </c>
      <c r="J3551" s="3"/>
    </row>
    <row r="3552" spans="1:10">
      <c r="A3552" t="s">
        <v>16473</v>
      </c>
      <c r="B3552" t="s">
        <v>16474</v>
      </c>
      <c r="C3552" t="s">
        <v>16475</v>
      </c>
      <c r="D3552" t="s">
        <v>16476</v>
      </c>
      <c r="E3552" s="2">
        <f t="shared" si="57"/>
        <v>1545</v>
      </c>
      <c r="F3552" t="s">
        <v>20</v>
      </c>
      <c r="G3552" t="s">
        <v>16473</v>
      </c>
      <c r="I3552" t="s">
        <v>16477</v>
      </c>
      <c r="J3552" s="3"/>
    </row>
    <row r="3553" spans="1:10">
      <c r="A3553" t="s">
        <v>16478</v>
      </c>
      <c r="B3553" t="s">
        <v>16479</v>
      </c>
      <c r="C3553" t="s">
        <v>16480</v>
      </c>
      <c r="D3553" t="s">
        <v>16481</v>
      </c>
      <c r="E3553" s="2">
        <f t="shared" si="57"/>
        <v>576</v>
      </c>
      <c r="F3553" t="s">
        <v>20</v>
      </c>
      <c r="G3553" t="s">
        <v>16478</v>
      </c>
      <c r="I3553" t="s">
        <v>16482</v>
      </c>
      <c r="J3553" s="3"/>
    </row>
    <row r="3554" spans="1:10">
      <c r="A3554" t="s">
        <v>16483</v>
      </c>
      <c r="B3554" t="s">
        <v>16484</v>
      </c>
      <c r="C3554" t="s">
        <v>16485</v>
      </c>
      <c r="D3554" t="s">
        <v>16486</v>
      </c>
      <c r="E3554" s="2">
        <f t="shared" si="57"/>
        <v>388</v>
      </c>
      <c r="F3554" t="s">
        <v>20</v>
      </c>
      <c r="G3554" t="s">
        <v>16483</v>
      </c>
      <c r="I3554" t="s">
        <v>16487</v>
      </c>
      <c r="J3554" s="3"/>
    </row>
    <row r="3555" spans="1:10">
      <c r="A3555" t="s">
        <v>16488</v>
      </c>
      <c r="B3555" t="s">
        <v>16489</v>
      </c>
      <c r="C3555" t="s">
        <v>16490</v>
      </c>
      <c r="D3555" t="s">
        <v>16491</v>
      </c>
      <c r="E3555" s="2">
        <f t="shared" si="57"/>
        <v>1133</v>
      </c>
      <c r="F3555" t="s">
        <v>20</v>
      </c>
      <c r="G3555" t="s">
        <v>16488</v>
      </c>
      <c r="I3555" t="s">
        <v>2303</v>
      </c>
      <c r="J3555" s="3"/>
    </row>
    <row r="3556" spans="1:10">
      <c r="A3556" t="s">
        <v>16492</v>
      </c>
      <c r="B3556" t="s">
        <v>16493</v>
      </c>
      <c r="C3556" t="s">
        <v>16494</v>
      </c>
      <c r="D3556" t="s">
        <v>16495</v>
      </c>
      <c r="E3556" s="2">
        <f t="shared" si="57"/>
        <v>194</v>
      </c>
      <c r="F3556" t="s">
        <v>20</v>
      </c>
      <c r="G3556" t="s">
        <v>16492</v>
      </c>
      <c r="I3556" t="s">
        <v>16496</v>
      </c>
      <c r="J3556" s="3"/>
    </row>
    <row r="3557" spans="1:10">
      <c r="A3557" t="s">
        <v>16497</v>
      </c>
      <c r="B3557" t="s">
        <v>16498</v>
      </c>
      <c r="C3557" t="s">
        <v>16499</v>
      </c>
      <c r="D3557" t="s">
        <v>16500</v>
      </c>
      <c r="E3557" s="2">
        <f t="shared" si="57"/>
        <v>482</v>
      </c>
      <c r="F3557" t="s">
        <v>20</v>
      </c>
      <c r="G3557" t="s">
        <v>16497</v>
      </c>
      <c r="I3557" t="s">
        <v>16501</v>
      </c>
      <c r="J3557" s="3"/>
    </row>
    <row r="3558" spans="1:10">
      <c r="A3558" t="s">
        <v>16502</v>
      </c>
      <c r="B3558" t="s">
        <v>16503</v>
      </c>
      <c r="C3558" t="s">
        <v>16504</v>
      </c>
      <c r="D3558" t="s">
        <v>16505</v>
      </c>
      <c r="E3558" s="2">
        <f t="shared" si="57"/>
        <v>237</v>
      </c>
      <c r="F3558" t="s">
        <v>20</v>
      </c>
      <c r="G3558" t="s">
        <v>16502</v>
      </c>
      <c r="I3558" t="s">
        <v>3376</v>
      </c>
      <c r="J3558" s="3"/>
    </row>
    <row r="3559" spans="1:10">
      <c r="A3559" t="s">
        <v>16506</v>
      </c>
      <c r="B3559" t="s">
        <v>16507</v>
      </c>
      <c r="C3559" t="s">
        <v>16508</v>
      </c>
      <c r="D3559" t="s">
        <v>16509</v>
      </c>
      <c r="E3559" s="2">
        <f t="shared" si="57"/>
        <v>423</v>
      </c>
      <c r="F3559" t="s">
        <v>20</v>
      </c>
      <c r="G3559" t="s">
        <v>16506</v>
      </c>
      <c r="I3559" t="s">
        <v>796</v>
      </c>
      <c r="J3559" s="3"/>
    </row>
    <row r="3560" spans="1:10">
      <c r="A3560" t="s">
        <v>16510</v>
      </c>
      <c r="B3560" t="s">
        <v>16511</v>
      </c>
      <c r="C3560" t="s">
        <v>16512</v>
      </c>
      <c r="D3560" t="s">
        <v>16513</v>
      </c>
      <c r="E3560" s="2">
        <f t="shared" ref="E3560:E3623" si="58">((D3560-C3560)+1)/3-1</f>
        <v>124</v>
      </c>
      <c r="F3560" t="s">
        <v>20</v>
      </c>
      <c r="G3560" t="s">
        <v>16510</v>
      </c>
      <c r="I3560" t="s">
        <v>3376</v>
      </c>
      <c r="J3560" s="3"/>
    </row>
    <row r="3561" spans="1:10">
      <c r="A3561" t="s">
        <v>16514</v>
      </c>
      <c r="B3561" t="s">
        <v>16515</v>
      </c>
      <c r="C3561" t="s">
        <v>16516</v>
      </c>
      <c r="D3561" t="s">
        <v>16517</v>
      </c>
      <c r="E3561" s="2">
        <f t="shared" si="58"/>
        <v>436</v>
      </c>
      <c r="F3561" t="s">
        <v>20</v>
      </c>
      <c r="G3561" t="s">
        <v>16514</v>
      </c>
      <c r="I3561" t="s">
        <v>796</v>
      </c>
      <c r="J3561" s="3"/>
    </row>
    <row r="3562" spans="1:10">
      <c r="A3562" t="s">
        <v>16518</v>
      </c>
      <c r="C3562" t="s">
        <v>16519</v>
      </c>
      <c r="D3562" t="s">
        <v>16520</v>
      </c>
      <c r="E3562" s="2">
        <f t="shared" si="58"/>
        <v>357</v>
      </c>
      <c r="F3562" t="s">
        <v>13</v>
      </c>
      <c r="G3562" t="s">
        <v>16518</v>
      </c>
      <c r="I3562" t="s">
        <v>16521</v>
      </c>
      <c r="J3562" s="3"/>
    </row>
    <row r="3563" spans="1:10">
      <c r="A3563" t="s">
        <v>16522</v>
      </c>
      <c r="B3563" t="s">
        <v>16523</v>
      </c>
      <c r="C3563" t="s">
        <v>16524</v>
      </c>
      <c r="D3563" t="s">
        <v>16525</v>
      </c>
      <c r="E3563" s="2">
        <f t="shared" si="58"/>
        <v>102</v>
      </c>
      <c r="F3563" t="s">
        <v>13</v>
      </c>
      <c r="G3563" t="s">
        <v>16522</v>
      </c>
      <c r="I3563" t="s">
        <v>16526</v>
      </c>
      <c r="J3563" s="3"/>
    </row>
    <row r="3564" spans="1:10">
      <c r="A3564" t="s">
        <v>16527</v>
      </c>
      <c r="B3564" t="s">
        <v>16528</v>
      </c>
      <c r="C3564" t="s">
        <v>16529</v>
      </c>
      <c r="D3564" t="s">
        <v>16530</v>
      </c>
      <c r="E3564" s="2">
        <f t="shared" si="58"/>
        <v>313</v>
      </c>
      <c r="F3564" t="s">
        <v>13</v>
      </c>
      <c r="G3564" t="s">
        <v>16527</v>
      </c>
      <c r="I3564" t="s">
        <v>3173</v>
      </c>
      <c r="J3564" s="3"/>
    </row>
    <row r="3565" spans="1:10">
      <c r="A3565" t="s">
        <v>16531</v>
      </c>
      <c r="B3565" t="s">
        <v>16532</v>
      </c>
      <c r="C3565" t="s">
        <v>16533</v>
      </c>
      <c r="D3565" t="s">
        <v>16534</v>
      </c>
      <c r="E3565" s="2">
        <f t="shared" si="58"/>
        <v>132</v>
      </c>
      <c r="F3565" t="s">
        <v>13</v>
      </c>
      <c r="G3565" t="s">
        <v>16531</v>
      </c>
      <c r="I3565" t="s">
        <v>65</v>
      </c>
      <c r="J3565" s="3"/>
    </row>
    <row r="3566" spans="1:10">
      <c r="A3566" t="s">
        <v>16535</v>
      </c>
      <c r="B3566" t="s">
        <v>16536</v>
      </c>
      <c r="C3566" t="s">
        <v>16537</v>
      </c>
      <c r="D3566" t="s">
        <v>16538</v>
      </c>
      <c r="E3566" s="2">
        <f t="shared" si="58"/>
        <v>308</v>
      </c>
      <c r="F3566" t="s">
        <v>20</v>
      </c>
      <c r="G3566" t="s">
        <v>16535</v>
      </c>
      <c r="I3566" t="s">
        <v>3009</v>
      </c>
      <c r="J3566" s="3"/>
    </row>
    <row r="3567" spans="1:10">
      <c r="A3567" t="s">
        <v>16539</v>
      </c>
      <c r="B3567" t="s">
        <v>16540</v>
      </c>
      <c r="C3567" t="s">
        <v>16541</v>
      </c>
      <c r="D3567" t="s">
        <v>16542</v>
      </c>
      <c r="E3567" s="2" t="e">
        <f t="shared" si="58"/>
        <v>#VALUE!</v>
      </c>
      <c r="G3567" t="s">
        <v>16539</v>
      </c>
      <c r="I3567" t="s">
        <v>16543</v>
      </c>
      <c r="J3567" s="3"/>
    </row>
    <row r="3568" spans="1:10">
      <c r="A3568" t="s">
        <v>16544</v>
      </c>
      <c r="B3568" t="s">
        <v>16545</v>
      </c>
      <c r="C3568" t="s">
        <v>16546</v>
      </c>
      <c r="D3568" t="s">
        <v>16547</v>
      </c>
      <c r="E3568" s="2">
        <f t="shared" si="58"/>
        <v>118</v>
      </c>
      <c r="F3568" t="s">
        <v>13</v>
      </c>
      <c r="G3568" t="s">
        <v>16544</v>
      </c>
      <c r="I3568" t="s">
        <v>65</v>
      </c>
      <c r="J3568" s="3"/>
    </row>
    <row r="3569" spans="1:10">
      <c r="A3569" t="s">
        <v>16548</v>
      </c>
      <c r="C3569" t="s">
        <v>16549</v>
      </c>
      <c r="D3569" t="s">
        <v>16550</v>
      </c>
      <c r="E3569" s="2">
        <f t="shared" si="58"/>
        <v>122</v>
      </c>
      <c r="F3569" t="s">
        <v>13</v>
      </c>
      <c r="G3569" t="s">
        <v>201</v>
      </c>
      <c r="I3569" t="s">
        <v>202</v>
      </c>
      <c r="J3569" s="3"/>
    </row>
    <row r="3570" spans="1:10">
      <c r="A3570" t="s">
        <v>16551</v>
      </c>
      <c r="B3570" t="s">
        <v>16552</v>
      </c>
      <c r="C3570" t="s">
        <v>16553</v>
      </c>
      <c r="D3570" t="s">
        <v>16554</v>
      </c>
      <c r="E3570" s="2">
        <f t="shared" si="58"/>
        <v>537</v>
      </c>
      <c r="F3570" t="s">
        <v>13</v>
      </c>
      <c r="G3570" t="s">
        <v>16551</v>
      </c>
      <c r="I3570" t="s">
        <v>16555</v>
      </c>
      <c r="J3570" s="3"/>
    </row>
    <row r="3571" spans="1:10">
      <c r="A3571" t="s">
        <v>16556</v>
      </c>
      <c r="B3571" t="s">
        <v>16557</v>
      </c>
      <c r="C3571" t="s">
        <v>16558</v>
      </c>
      <c r="D3571">
        <v>4554370</v>
      </c>
      <c r="E3571" s="2" t="e">
        <f t="shared" si="58"/>
        <v>#VALUE!</v>
      </c>
      <c r="G3571" t="s">
        <v>16556</v>
      </c>
      <c r="I3571" t="s">
        <v>16543</v>
      </c>
      <c r="J3571" s="3"/>
    </row>
    <row r="3572" spans="1:10">
      <c r="A3572" t="s">
        <v>16559</v>
      </c>
      <c r="C3572" t="s">
        <v>16560</v>
      </c>
      <c r="D3572" t="s">
        <v>16561</v>
      </c>
      <c r="E3572" s="2">
        <f t="shared" si="58"/>
        <v>173</v>
      </c>
      <c r="F3572" t="s">
        <v>20</v>
      </c>
      <c r="G3572" t="s">
        <v>16559</v>
      </c>
      <c r="H3572" t="s">
        <v>15478</v>
      </c>
      <c r="I3572" t="s">
        <v>15479</v>
      </c>
      <c r="J3572" s="3"/>
    </row>
    <row r="3573" spans="1:10">
      <c r="A3573" t="s">
        <v>16562</v>
      </c>
      <c r="B3573" t="s">
        <v>16563</v>
      </c>
      <c r="C3573" t="s">
        <v>16564</v>
      </c>
      <c r="D3573" t="s">
        <v>16565</v>
      </c>
      <c r="E3573" s="2">
        <f t="shared" si="58"/>
        <v>197</v>
      </c>
      <c r="F3573" t="s">
        <v>13</v>
      </c>
      <c r="G3573" t="s">
        <v>16562</v>
      </c>
      <c r="H3573" t="s">
        <v>15478</v>
      </c>
      <c r="I3573" t="s">
        <v>15479</v>
      </c>
      <c r="J3573" s="3"/>
    </row>
    <row r="3574" spans="1:10">
      <c r="A3574" t="s">
        <v>16566</v>
      </c>
      <c r="B3574" t="s">
        <v>16567</v>
      </c>
      <c r="C3574" t="s">
        <v>16568</v>
      </c>
      <c r="D3574" t="s">
        <v>16569</v>
      </c>
      <c r="E3574" s="2">
        <f t="shared" si="58"/>
        <v>358</v>
      </c>
      <c r="F3574" t="s">
        <v>20</v>
      </c>
      <c r="G3574" t="s">
        <v>16566</v>
      </c>
      <c r="H3574" t="s">
        <v>15478</v>
      </c>
      <c r="I3574" t="s">
        <v>15479</v>
      </c>
      <c r="J3574" s="3"/>
    </row>
    <row r="3575" spans="1:10">
      <c r="A3575" t="s">
        <v>16570</v>
      </c>
      <c r="B3575" t="s">
        <v>16571</v>
      </c>
      <c r="C3575" t="s">
        <v>16572</v>
      </c>
      <c r="D3575" t="s">
        <v>16573</v>
      </c>
      <c r="E3575" s="2">
        <f t="shared" si="58"/>
        <v>470</v>
      </c>
      <c r="F3575" t="s">
        <v>20</v>
      </c>
      <c r="G3575" t="s">
        <v>16570</v>
      </c>
      <c r="I3575" t="s">
        <v>482</v>
      </c>
      <c r="J3575" s="3"/>
    </row>
    <row r="3576" spans="1:10">
      <c r="A3576" t="s">
        <v>16574</v>
      </c>
      <c r="B3576" t="s">
        <v>16575</v>
      </c>
      <c r="C3576" t="s">
        <v>16576</v>
      </c>
      <c r="D3576" t="s">
        <v>16577</v>
      </c>
      <c r="E3576" s="2">
        <f t="shared" si="58"/>
        <v>517</v>
      </c>
      <c r="F3576" t="s">
        <v>20</v>
      </c>
      <c r="G3576" t="s">
        <v>16574</v>
      </c>
      <c r="H3576" t="s">
        <v>16578</v>
      </c>
      <c r="I3576" t="s">
        <v>15484</v>
      </c>
      <c r="J3576" s="3"/>
    </row>
    <row r="3577" spans="1:10">
      <c r="A3577" t="s">
        <v>16579</v>
      </c>
      <c r="B3577" t="s">
        <v>16580</v>
      </c>
      <c r="C3577" t="s">
        <v>16581</v>
      </c>
      <c r="D3577" t="s">
        <v>16582</v>
      </c>
      <c r="E3577" s="2">
        <f t="shared" si="58"/>
        <v>942</v>
      </c>
      <c r="F3577" t="s">
        <v>20</v>
      </c>
      <c r="G3577" t="s">
        <v>16579</v>
      </c>
      <c r="I3577" t="s">
        <v>16583</v>
      </c>
      <c r="J3577" s="3"/>
    </row>
    <row r="3578" spans="1:10">
      <c r="A3578" t="s">
        <v>16584</v>
      </c>
      <c r="B3578" t="s">
        <v>16585</v>
      </c>
      <c r="C3578" t="s">
        <v>16586</v>
      </c>
      <c r="D3578" t="s">
        <v>16587</v>
      </c>
      <c r="E3578" s="2">
        <f t="shared" si="58"/>
        <v>69</v>
      </c>
      <c r="F3578" t="s">
        <v>20</v>
      </c>
      <c r="G3578" t="s">
        <v>16584</v>
      </c>
      <c r="I3578" t="s">
        <v>6008</v>
      </c>
      <c r="J3578" s="3"/>
    </row>
    <row r="3579" spans="1:10">
      <c r="A3579" t="s">
        <v>16588</v>
      </c>
      <c r="B3579" t="s">
        <v>16589</v>
      </c>
      <c r="C3579" t="s">
        <v>16590</v>
      </c>
      <c r="D3579" t="s">
        <v>16591</v>
      </c>
      <c r="E3579" s="2">
        <f t="shared" si="58"/>
        <v>454</v>
      </c>
      <c r="F3579" t="s">
        <v>13</v>
      </c>
      <c r="G3579" t="s">
        <v>16588</v>
      </c>
      <c r="I3579" t="s">
        <v>65</v>
      </c>
      <c r="J3579" s="3"/>
    </row>
    <row r="3580" spans="1:10">
      <c r="A3580" t="s">
        <v>16592</v>
      </c>
      <c r="B3580" t="s">
        <v>16593</v>
      </c>
      <c r="C3580" t="s">
        <v>16594</v>
      </c>
      <c r="D3580" t="s">
        <v>16595</v>
      </c>
      <c r="E3580" s="2">
        <f t="shared" si="58"/>
        <v>116</v>
      </c>
      <c r="F3580" t="s">
        <v>13</v>
      </c>
      <c r="G3580" t="s">
        <v>16592</v>
      </c>
      <c r="I3580" t="s">
        <v>16596</v>
      </c>
      <c r="J3580" s="3"/>
    </row>
    <row r="3581" spans="1:10">
      <c r="A3581" t="s">
        <v>16597</v>
      </c>
      <c r="B3581" t="s">
        <v>16598</v>
      </c>
      <c r="C3581" t="s">
        <v>16599</v>
      </c>
      <c r="D3581" t="s">
        <v>16600</v>
      </c>
      <c r="E3581" s="2">
        <f t="shared" si="58"/>
        <v>197</v>
      </c>
      <c r="F3581" t="s">
        <v>13</v>
      </c>
      <c r="G3581" t="s">
        <v>16597</v>
      </c>
      <c r="I3581" t="s">
        <v>65</v>
      </c>
      <c r="J3581" s="3"/>
    </row>
    <row r="3582" spans="1:10">
      <c r="A3582" t="s">
        <v>16601</v>
      </c>
      <c r="C3582" t="s">
        <v>16602</v>
      </c>
      <c r="D3582" t="s">
        <v>16603</v>
      </c>
      <c r="E3582" s="2">
        <f t="shared" si="58"/>
        <v>67</v>
      </c>
      <c r="F3582" t="s">
        <v>13</v>
      </c>
      <c r="G3582" t="s">
        <v>16601</v>
      </c>
      <c r="I3582" t="s">
        <v>16604</v>
      </c>
      <c r="J3582" s="3"/>
    </row>
    <row r="3583" spans="1:10">
      <c r="A3583" t="s">
        <v>16605</v>
      </c>
      <c r="B3583" t="s">
        <v>16606</v>
      </c>
      <c r="C3583" t="s">
        <v>16607</v>
      </c>
      <c r="D3583" t="s">
        <v>16608</v>
      </c>
      <c r="E3583" s="2">
        <f t="shared" si="58"/>
        <v>309</v>
      </c>
      <c r="F3583" t="s">
        <v>20</v>
      </c>
      <c r="G3583" t="s">
        <v>16605</v>
      </c>
      <c r="I3583" t="s">
        <v>16609</v>
      </c>
      <c r="J3583" s="3"/>
    </row>
    <row r="3584" spans="1:10">
      <c r="A3584" t="s">
        <v>16610</v>
      </c>
      <c r="B3584" t="s">
        <v>16611</v>
      </c>
      <c r="C3584" t="s">
        <v>16612</v>
      </c>
      <c r="D3584" t="s">
        <v>16613</v>
      </c>
      <c r="E3584" s="2">
        <f t="shared" si="58"/>
        <v>112</v>
      </c>
      <c r="F3584" t="s">
        <v>20</v>
      </c>
      <c r="G3584" t="s">
        <v>16610</v>
      </c>
      <c r="I3584" t="s">
        <v>16614</v>
      </c>
      <c r="J3584" s="3"/>
    </row>
    <row r="3585" spans="1:10">
      <c r="A3585" t="s">
        <v>16615</v>
      </c>
      <c r="B3585" t="s">
        <v>16616</v>
      </c>
      <c r="C3585" t="s">
        <v>16617</v>
      </c>
      <c r="D3585" t="s">
        <v>16618</v>
      </c>
      <c r="E3585" s="2">
        <f t="shared" si="58"/>
        <v>68</v>
      </c>
      <c r="F3585" t="s">
        <v>20</v>
      </c>
      <c r="G3585" t="s">
        <v>16615</v>
      </c>
      <c r="I3585" t="s">
        <v>6008</v>
      </c>
      <c r="J3585" s="3"/>
    </row>
    <row r="3586" spans="1:10">
      <c r="A3586" t="s">
        <v>16619</v>
      </c>
      <c r="B3586" t="s">
        <v>16620</v>
      </c>
      <c r="C3586" t="s">
        <v>16621</v>
      </c>
      <c r="D3586" t="s">
        <v>16622</v>
      </c>
      <c r="E3586" s="2" t="e">
        <f t="shared" si="58"/>
        <v>#VALUE!</v>
      </c>
      <c r="G3586" t="s">
        <v>16619</v>
      </c>
      <c r="I3586" t="s">
        <v>5975</v>
      </c>
      <c r="J3586" s="3"/>
    </row>
    <row r="3587" spans="1:10">
      <c r="A3587" t="s">
        <v>16623</v>
      </c>
      <c r="B3587" t="s">
        <v>16624</v>
      </c>
      <c r="C3587" t="s">
        <v>16625</v>
      </c>
      <c r="D3587" t="s">
        <v>16626</v>
      </c>
      <c r="E3587" s="2">
        <f t="shared" si="58"/>
        <v>338</v>
      </c>
      <c r="F3587" t="s">
        <v>20</v>
      </c>
      <c r="G3587" t="s">
        <v>16623</v>
      </c>
      <c r="I3587" t="s">
        <v>65</v>
      </c>
      <c r="J3587" s="3"/>
    </row>
    <row r="3588" spans="1:10">
      <c r="A3588" t="s">
        <v>16627</v>
      </c>
      <c r="B3588" t="s">
        <v>16628</v>
      </c>
      <c r="C3588" t="s">
        <v>16629</v>
      </c>
      <c r="D3588" t="s">
        <v>16630</v>
      </c>
      <c r="E3588" s="2">
        <f t="shared" si="58"/>
        <v>778</v>
      </c>
      <c r="F3588" t="s">
        <v>20</v>
      </c>
      <c r="G3588" t="s">
        <v>16627</v>
      </c>
      <c r="I3588" t="s">
        <v>134</v>
      </c>
      <c r="J3588" s="3"/>
    </row>
    <row r="3589" spans="1:10">
      <c r="A3589" t="s">
        <v>16631</v>
      </c>
      <c r="B3589" t="s">
        <v>16632</v>
      </c>
      <c r="C3589" t="s">
        <v>16633</v>
      </c>
      <c r="D3589" t="s">
        <v>16634</v>
      </c>
      <c r="E3589" s="2">
        <f t="shared" si="58"/>
        <v>173</v>
      </c>
      <c r="F3589" t="s">
        <v>20</v>
      </c>
      <c r="G3589" t="s">
        <v>16631</v>
      </c>
      <c r="I3589" t="s">
        <v>1205</v>
      </c>
      <c r="J3589" s="3"/>
    </row>
    <row r="3590" spans="1:10">
      <c r="A3590" t="s">
        <v>16635</v>
      </c>
      <c r="B3590" t="s">
        <v>16636</v>
      </c>
      <c r="C3590" t="s">
        <v>16637</v>
      </c>
      <c r="D3590" t="s">
        <v>16638</v>
      </c>
      <c r="E3590" s="2">
        <f t="shared" si="58"/>
        <v>426</v>
      </c>
      <c r="F3590" t="s">
        <v>20</v>
      </c>
      <c r="G3590" t="s">
        <v>16635</v>
      </c>
      <c r="I3590" t="s">
        <v>1200</v>
      </c>
      <c r="J3590" s="3"/>
    </row>
    <row r="3591" spans="1:10">
      <c r="A3591" t="s">
        <v>16639</v>
      </c>
      <c r="B3591" t="s">
        <v>16640</v>
      </c>
      <c r="C3591" t="s">
        <v>16641</v>
      </c>
      <c r="D3591" t="s">
        <v>16642</v>
      </c>
      <c r="E3591" s="2">
        <f t="shared" si="58"/>
        <v>134</v>
      </c>
      <c r="F3591" t="s">
        <v>20</v>
      </c>
      <c r="G3591" t="s">
        <v>16639</v>
      </c>
      <c r="I3591" t="s">
        <v>65</v>
      </c>
      <c r="J3591" s="3"/>
    </row>
    <row r="3592" spans="1:10">
      <c r="A3592" t="s">
        <v>16643</v>
      </c>
      <c r="B3592" t="s">
        <v>16644</v>
      </c>
      <c r="C3592" t="s">
        <v>16645</v>
      </c>
      <c r="D3592" t="s">
        <v>16646</v>
      </c>
      <c r="E3592" s="2">
        <f t="shared" si="58"/>
        <v>534</v>
      </c>
      <c r="F3592" t="s">
        <v>20</v>
      </c>
      <c r="G3592" t="s">
        <v>16643</v>
      </c>
      <c r="I3592" t="s">
        <v>207</v>
      </c>
      <c r="J3592" s="3"/>
    </row>
    <row r="3593" spans="1:10">
      <c r="A3593" t="s">
        <v>16647</v>
      </c>
      <c r="B3593" t="s">
        <v>16648</v>
      </c>
      <c r="C3593" t="s">
        <v>16649</v>
      </c>
      <c r="D3593" t="s">
        <v>16650</v>
      </c>
      <c r="E3593" s="2">
        <f t="shared" si="58"/>
        <v>998.33333333333337</v>
      </c>
      <c r="F3593" t="s">
        <v>20</v>
      </c>
      <c r="G3593" t="s">
        <v>16647</v>
      </c>
      <c r="I3593" t="s">
        <v>134</v>
      </c>
      <c r="J3593" s="3"/>
    </row>
    <row r="3594" spans="1:10">
      <c r="A3594" t="s">
        <v>16651</v>
      </c>
      <c r="B3594" t="s">
        <v>16652</v>
      </c>
      <c r="C3594" t="s">
        <v>16653</v>
      </c>
      <c r="D3594" t="s">
        <v>16654</v>
      </c>
      <c r="E3594" s="2">
        <f t="shared" si="58"/>
        <v>154</v>
      </c>
      <c r="F3594" t="s">
        <v>20</v>
      </c>
      <c r="G3594" t="s">
        <v>16651</v>
      </c>
      <c r="I3594" t="s">
        <v>16655</v>
      </c>
      <c r="J3594" s="3"/>
    </row>
    <row r="3595" spans="1:10">
      <c r="A3595" t="s">
        <v>16656</v>
      </c>
      <c r="B3595" t="s">
        <v>16657</v>
      </c>
      <c r="C3595" t="s">
        <v>16658</v>
      </c>
      <c r="D3595" t="s">
        <v>16659</v>
      </c>
      <c r="E3595" s="2">
        <f t="shared" si="58"/>
        <v>63</v>
      </c>
      <c r="F3595" t="s">
        <v>13</v>
      </c>
      <c r="G3595" t="s">
        <v>16656</v>
      </c>
      <c r="I3595" t="s">
        <v>65</v>
      </c>
      <c r="J3595" s="3"/>
    </row>
    <row r="3596" spans="1:10">
      <c r="A3596" t="s">
        <v>16660</v>
      </c>
      <c r="B3596" t="s">
        <v>16661</v>
      </c>
      <c r="C3596" t="s">
        <v>16662</v>
      </c>
      <c r="D3596" t="s">
        <v>16663</v>
      </c>
      <c r="E3596" s="2">
        <f t="shared" si="58"/>
        <v>1031</v>
      </c>
      <c r="F3596" t="s">
        <v>13</v>
      </c>
      <c r="G3596" t="s">
        <v>16660</v>
      </c>
      <c r="I3596" t="s">
        <v>134</v>
      </c>
      <c r="J3596" s="3"/>
    </row>
    <row r="3597" spans="1:10">
      <c r="A3597" t="s">
        <v>16664</v>
      </c>
      <c r="B3597" t="s">
        <v>16665</v>
      </c>
      <c r="C3597" t="s">
        <v>16666</v>
      </c>
      <c r="D3597" t="s">
        <v>16667</v>
      </c>
      <c r="E3597" s="2">
        <f t="shared" si="58"/>
        <v>545</v>
      </c>
      <c r="F3597" t="s">
        <v>13</v>
      </c>
      <c r="G3597" t="s">
        <v>16664</v>
      </c>
      <c r="I3597" t="s">
        <v>207</v>
      </c>
      <c r="J3597" s="3"/>
    </row>
    <row r="3598" spans="1:10">
      <c r="A3598" t="s">
        <v>16668</v>
      </c>
      <c r="B3598" t="s">
        <v>16669</v>
      </c>
      <c r="C3598" t="s">
        <v>16670</v>
      </c>
      <c r="D3598" t="s">
        <v>16671</v>
      </c>
      <c r="E3598" s="2">
        <f t="shared" si="58"/>
        <v>134</v>
      </c>
      <c r="F3598" t="s">
        <v>13</v>
      </c>
      <c r="G3598" t="s">
        <v>16668</v>
      </c>
      <c r="I3598" t="s">
        <v>65</v>
      </c>
      <c r="J3598" s="3"/>
    </row>
    <row r="3599" spans="1:10">
      <c r="A3599" t="s">
        <v>16672</v>
      </c>
      <c r="B3599" t="s">
        <v>16673</v>
      </c>
      <c r="C3599" t="s">
        <v>16674</v>
      </c>
      <c r="D3599" t="s">
        <v>16675</v>
      </c>
      <c r="E3599" s="2">
        <f t="shared" si="58"/>
        <v>451</v>
      </c>
      <c r="F3599" t="s">
        <v>13</v>
      </c>
      <c r="G3599" t="s">
        <v>16672</v>
      </c>
      <c r="I3599" t="s">
        <v>65</v>
      </c>
      <c r="J3599" s="3"/>
    </row>
    <row r="3600" spans="1:10">
      <c r="A3600" t="s">
        <v>16676</v>
      </c>
      <c r="B3600" t="s">
        <v>16677</v>
      </c>
      <c r="C3600" t="s">
        <v>16678</v>
      </c>
      <c r="D3600" t="s">
        <v>16679</v>
      </c>
      <c r="E3600" s="2">
        <f t="shared" si="58"/>
        <v>1080</v>
      </c>
      <c r="F3600" t="s">
        <v>13</v>
      </c>
      <c r="G3600" t="s">
        <v>16676</v>
      </c>
      <c r="I3600" t="s">
        <v>65</v>
      </c>
      <c r="J3600" s="3"/>
    </row>
    <row r="3601" spans="1:10">
      <c r="A3601" t="s">
        <v>16680</v>
      </c>
      <c r="B3601" t="s">
        <v>16681</v>
      </c>
      <c r="C3601" t="s">
        <v>16682</v>
      </c>
      <c r="D3601" t="s">
        <v>16683</v>
      </c>
      <c r="E3601" s="2">
        <f t="shared" si="58"/>
        <v>106</v>
      </c>
      <c r="F3601" t="s">
        <v>13</v>
      </c>
      <c r="G3601" t="s">
        <v>16680</v>
      </c>
      <c r="I3601" t="s">
        <v>65</v>
      </c>
      <c r="J3601" s="3"/>
    </row>
    <row r="3602" spans="1:10">
      <c r="A3602" t="s">
        <v>16684</v>
      </c>
      <c r="B3602" t="s">
        <v>16685</v>
      </c>
      <c r="C3602" t="s">
        <v>16686</v>
      </c>
      <c r="D3602" t="s">
        <v>16687</v>
      </c>
      <c r="E3602" s="2">
        <f t="shared" si="58"/>
        <v>534</v>
      </c>
      <c r="F3602" t="s">
        <v>13</v>
      </c>
      <c r="G3602" t="s">
        <v>16684</v>
      </c>
      <c r="I3602" t="s">
        <v>4470</v>
      </c>
      <c r="J3602" s="3"/>
    </row>
    <row r="3603" spans="1:10">
      <c r="A3603" t="s">
        <v>16688</v>
      </c>
      <c r="B3603" t="s">
        <v>16689</v>
      </c>
      <c r="C3603" t="s">
        <v>16690</v>
      </c>
      <c r="D3603" t="s">
        <v>16691</v>
      </c>
      <c r="E3603" s="2">
        <f t="shared" si="58"/>
        <v>102</v>
      </c>
      <c r="F3603" t="s">
        <v>13</v>
      </c>
      <c r="G3603" t="s">
        <v>16688</v>
      </c>
      <c r="I3603" t="s">
        <v>663</v>
      </c>
      <c r="J3603" s="3"/>
    </row>
    <row r="3604" spans="1:10">
      <c r="A3604" t="s">
        <v>16692</v>
      </c>
      <c r="B3604" t="s">
        <v>16693</v>
      </c>
      <c r="C3604" t="s">
        <v>16694</v>
      </c>
      <c r="D3604" t="s">
        <v>16695</v>
      </c>
      <c r="E3604" s="2">
        <f t="shared" si="58"/>
        <v>119</v>
      </c>
      <c r="F3604" t="s">
        <v>20</v>
      </c>
      <c r="G3604" t="s">
        <v>16692</v>
      </c>
      <c r="I3604" t="s">
        <v>65</v>
      </c>
      <c r="J3604" s="3"/>
    </row>
    <row r="3605" spans="1:10">
      <c r="A3605" t="s">
        <v>16696</v>
      </c>
      <c r="B3605" t="s">
        <v>16697</v>
      </c>
      <c r="C3605" t="s">
        <v>16698</v>
      </c>
      <c r="D3605" t="s">
        <v>16699</v>
      </c>
      <c r="E3605" s="2">
        <f t="shared" si="58"/>
        <v>411</v>
      </c>
      <c r="F3605" t="s">
        <v>20</v>
      </c>
      <c r="G3605" t="s">
        <v>16696</v>
      </c>
      <c r="I3605" t="s">
        <v>3009</v>
      </c>
      <c r="J3605" s="3"/>
    </row>
    <row r="3606" spans="1:10">
      <c r="A3606" t="s">
        <v>16700</v>
      </c>
      <c r="B3606" t="s">
        <v>16701</v>
      </c>
      <c r="C3606" t="s">
        <v>16702</v>
      </c>
      <c r="D3606" t="s">
        <v>16703</v>
      </c>
      <c r="E3606" s="2">
        <f t="shared" si="58"/>
        <v>301</v>
      </c>
      <c r="F3606" t="s">
        <v>13</v>
      </c>
      <c r="G3606" t="s">
        <v>16700</v>
      </c>
      <c r="I3606" t="s">
        <v>65</v>
      </c>
      <c r="J3606" s="3"/>
    </row>
    <row r="3607" spans="1:10">
      <c r="A3607" t="s">
        <v>16704</v>
      </c>
      <c r="B3607" t="s">
        <v>16705</v>
      </c>
      <c r="C3607" t="s">
        <v>16706</v>
      </c>
      <c r="D3607" t="s">
        <v>16707</v>
      </c>
      <c r="E3607" s="2">
        <f t="shared" si="58"/>
        <v>241</v>
      </c>
      <c r="F3607" t="s">
        <v>13</v>
      </c>
      <c r="G3607" t="s">
        <v>16704</v>
      </c>
      <c r="I3607" t="s">
        <v>65</v>
      </c>
      <c r="J3607" s="3"/>
    </row>
    <row r="3608" spans="1:10">
      <c r="A3608" t="s">
        <v>16708</v>
      </c>
      <c r="B3608" t="s">
        <v>16709</v>
      </c>
      <c r="C3608" t="s">
        <v>16710</v>
      </c>
      <c r="D3608" t="s">
        <v>16711</v>
      </c>
      <c r="E3608" s="2">
        <f t="shared" si="58"/>
        <v>299</v>
      </c>
      <c r="F3608" t="s">
        <v>13</v>
      </c>
      <c r="G3608" t="s">
        <v>16708</v>
      </c>
      <c r="I3608" t="s">
        <v>663</v>
      </c>
      <c r="J3608" s="3"/>
    </row>
    <row r="3609" spans="1:10">
      <c r="A3609" t="s">
        <v>16712</v>
      </c>
      <c r="B3609" t="s">
        <v>16713</v>
      </c>
      <c r="C3609" t="s">
        <v>16714</v>
      </c>
      <c r="D3609" t="s">
        <v>16715</v>
      </c>
      <c r="E3609" s="2">
        <f t="shared" si="58"/>
        <v>361</v>
      </c>
      <c r="F3609" t="s">
        <v>13</v>
      </c>
      <c r="G3609" t="s">
        <v>16712</v>
      </c>
      <c r="I3609" t="s">
        <v>3009</v>
      </c>
      <c r="J3609" s="3"/>
    </row>
    <row r="3610" spans="1:10">
      <c r="A3610" t="s">
        <v>16716</v>
      </c>
      <c r="B3610" t="s">
        <v>16717</v>
      </c>
      <c r="C3610" t="s">
        <v>16718</v>
      </c>
      <c r="D3610" t="s">
        <v>16719</v>
      </c>
      <c r="E3610" s="2">
        <f t="shared" si="58"/>
        <v>208</v>
      </c>
      <c r="F3610" t="s">
        <v>13</v>
      </c>
      <c r="G3610" t="s">
        <v>16716</v>
      </c>
      <c r="I3610" t="s">
        <v>16720</v>
      </c>
      <c r="J3610" s="3"/>
    </row>
    <row r="3611" spans="1:10">
      <c r="A3611" t="s">
        <v>16721</v>
      </c>
      <c r="B3611" t="s">
        <v>16722</v>
      </c>
      <c r="C3611" t="s">
        <v>16723</v>
      </c>
      <c r="D3611" t="s">
        <v>16724</v>
      </c>
      <c r="E3611" s="2">
        <f t="shared" si="58"/>
        <v>251</v>
      </c>
      <c r="F3611" t="s">
        <v>20</v>
      </c>
      <c r="G3611" t="s">
        <v>16721</v>
      </c>
      <c r="I3611" t="s">
        <v>65</v>
      </c>
      <c r="J3611" s="3"/>
    </row>
    <row r="3612" spans="1:10">
      <c r="A3612" t="s">
        <v>16725</v>
      </c>
      <c r="B3612" t="s">
        <v>16726</v>
      </c>
      <c r="C3612" t="s">
        <v>16727</v>
      </c>
      <c r="D3612" t="s">
        <v>16728</v>
      </c>
      <c r="E3612" s="2">
        <f t="shared" si="58"/>
        <v>316</v>
      </c>
      <c r="F3612" t="s">
        <v>20</v>
      </c>
      <c r="G3612" t="s">
        <v>16725</v>
      </c>
      <c r="I3612" t="s">
        <v>3173</v>
      </c>
      <c r="J3612" s="3"/>
    </row>
    <row r="3613" spans="1:10">
      <c r="A3613" t="s">
        <v>16729</v>
      </c>
      <c r="B3613" t="s">
        <v>16730</v>
      </c>
      <c r="C3613" t="s">
        <v>16731</v>
      </c>
      <c r="D3613" t="s">
        <v>16732</v>
      </c>
      <c r="E3613" s="2">
        <f t="shared" si="58"/>
        <v>137</v>
      </c>
      <c r="F3613" t="s">
        <v>20</v>
      </c>
      <c r="G3613" t="s">
        <v>16729</v>
      </c>
      <c r="I3613" t="s">
        <v>16733</v>
      </c>
      <c r="J3613" s="3"/>
    </row>
    <row r="3614" spans="1:10">
      <c r="A3614" t="s">
        <v>16734</v>
      </c>
      <c r="B3614" t="s">
        <v>16735</v>
      </c>
      <c r="C3614" t="s">
        <v>16736</v>
      </c>
      <c r="D3614" t="s">
        <v>16737</v>
      </c>
      <c r="E3614" s="2">
        <f t="shared" si="58"/>
        <v>163</v>
      </c>
      <c r="F3614" t="s">
        <v>20</v>
      </c>
      <c r="G3614" t="s">
        <v>16734</v>
      </c>
      <c r="I3614" t="s">
        <v>3160</v>
      </c>
      <c r="J3614" s="3"/>
    </row>
    <row r="3615" spans="1:10">
      <c r="A3615" t="s">
        <v>16738</v>
      </c>
      <c r="B3615" t="s">
        <v>16739</v>
      </c>
      <c r="C3615" t="s">
        <v>16740</v>
      </c>
      <c r="D3615" t="s">
        <v>16741</v>
      </c>
      <c r="E3615" s="2">
        <f t="shared" si="58"/>
        <v>103</v>
      </c>
      <c r="F3615" t="s">
        <v>13</v>
      </c>
      <c r="G3615" t="s">
        <v>16738</v>
      </c>
      <c r="I3615" t="s">
        <v>663</v>
      </c>
      <c r="J3615" s="3"/>
    </row>
    <row r="3616" spans="1:10">
      <c r="A3616" t="s">
        <v>16742</v>
      </c>
      <c r="B3616" t="s">
        <v>16743</v>
      </c>
      <c r="C3616" t="s">
        <v>16744</v>
      </c>
      <c r="D3616" t="s">
        <v>16745</v>
      </c>
      <c r="E3616" s="2">
        <f t="shared" si="58"/>
        <v>102</v>
      </c>
      <c r="F3616" t="s">
        <v>13</v>
      </c>
      <c r="G3616" t="s">
        <v>16742</v>
      </c>
      <c r="I3616" t="s">
        <v>663</v>
      </c>
      <c r="J3616" s="3"/>
    </row>
    <row r="3617" spans="1:10">
      <c r="A3617" t="s">
        <v>16746</v>
      </c>
      <c r="B3617" t="s">
        <v>16747</v>
      </c>
      <c r="C3617" t="s">
        <v>16748</v>
      </c>
      <c r="D3617" t="s">
        <v>16749</v>
      </c>
      <c r="E3617" s="2">
        <f t="shared" si="58"/>
        <v>120</v>
      </c>
      <c r="F3617" t="s">
        <v>20</v>
      </c>
      <c r="G3617" t="s">
        <v>16746</v>
      </c>
      <c r="I3617" t="s">
        <v>65</v>
      </c>
      <c r="J3617" s="3"/>
    </row>
    <row r="3618" spans="1:10">
      <c r="A3618" t="s">
        <v>16750</v>
      </c>
      <c r="B3618" t="s">
        <v>16751</v>
      </c>
      <c r="C3618" t="s">
        <v>16752</v>
      </c>
      <c r="D3618" t="s">
        <v>16753</v>
      </c>
      <c r="E3618" s="2">
        <f t="shared" si="58"/>
        <v>407</v>
      </c>
      <c r="F3618" t="s">
        <v>20</v>
      </c>
      <c r="G3618" t="s">
        <v>16750</v>
      </c>
      <c r="I3618" t="s">
        <v>3009</v>
      </c>
      <c r="J3618" s="3"/>
    </row>
    <row r="3619" spans="1:10">
      <c r="A3619" t="s">
        <v>16754</v>
      </c>
      <c r="B3619" t="s">
        <v>16755</v>
      </c>
      <c r="C3619" t="s">
        <v>16756</v>
      </c>
      <c r="D3619" t="s">
        <v>16757</v>
      </c>
      <c r="E3619" s="2">
        <f t="shared" si="58"/>
        <v>412</v>
      </c>
      <c r="F3619" t="s">
        <v>20</v>
      </c>
      <c r="G3619" t="s">
        <v>16754</v>
      </c>
      <c r="I3619" t="s">
        <v>3009</v>
      </c>
      <c r="J3619" s="3"/>
    </row>
    <row r="3620" spans="1:10">
      <c r="A3620" t="s">
        <v>16758</v>
      </c>
      <c r="C3620" t="s">
        <v>16759</v>
      </c>
      <c r="D3620">
        <v>4610404</v>
      </c>
      <c r="E3620" s="2" t="e">
        <f t="shared" si="58"/>
        <v>#VALUE!</v>
      </c>
      <c r="G3620" t="s">
        <v>16758</v>
      </c>
      <c r="I3620" t="s">
        <v>16760</v>
      </c>
      <c r="J3620" s="3"/>
    </row>
    <row r="3621" spans="1:10">
      <c r="A3621" t="s">
        <v>16761</v>
      </c>
      <c r="B3621" t="s">
        <v>16762</v>
      </c>
      <c r="C3621" t="s">
        <v>16763</v>
      </c>
      <c r="D3621" t="s">
        <v>16764</v>
      </c>
      <c r="E3621" s="2">
        <f t="shared" si="58"/>
        <v>262</v>
      </c>
      <c r="F3621" t="s">
        <v>13</v>
      </c>
      <c r="G3621" t="s">
        <v>16761</v>
      </c>
      <c r="I3621" t="s">
        <v>65</v>
      </c>
      <c r="J3621" s="3"/>
    </row>
    <row r="3622" spans="1:10">
      <c r="A3622" t="s">
        <v>16765</v>
      </c>
      <c r="B3622" t="s">
        <v>16766</v>
      </c>
      <c r="C3622" t="s">
        <v>16767</v>
      </c>
      <c r="D3622" t="s">
        <v>16768</v>
      </c>
      <c r="E3622" s="2">
        <f t="shared" si="58"/>
        <v>121</v>
      </c>
      <c r="F3622" t="s">
        <v>13</v>
      </c>
      <c r="G3622" t="s">
        <v>16765</v>
      </c>
      <c r="I3622" t="s">
        <v>663</v>
      </c>
      <c r="J3622" s="3"/>
    </row>
    <row r="3623" spans="1:10">
      <c r="A3623" t="s">
        <v>16769</v>
      </c>
      <c r="C3623" t="s">
        <v>16770</v>
      </c>
      <c r="D3623" t="s">
        <v>16771</v>
      </c>
      <c r="E3623" s="2">
        <f t="shared" si="58"/>
        <v>407.33333333333331</v>
      </c>
      <c r="F3623" t="s">
        <v>13</v>
      </c>
      <c r="G3623" t="s">
        <v>16769</v>
      </c>
      <c r="I3623" t="s">
        <v>2096</v>
      </c>
      <c r="J3623" s="3"/>
    </row>
    <row r="3624" spans="1:10">
      <c r="A3624" t="s">
        <v>16772</v>
      </c>
      <c r="B3624" t="s">
        <v>16773</v>
      </c>
      <c r="C3624" t="s">
        <v>16774</v>
      </c>
      <c r="D3624" t="s">
        <v>16775</v>
      </c>
      <c r="E3624" s="2">
        <f t="shared" ref="E3624:E3687" si="59">((D3624-C3624)+1)/3-1</f>
        <v>284</v>
      </c>
      <c r="F3624" t="s">
        <v>20</v>
      </c>
      <c r="G3624" t="s">
        <v>16772</v>
      </c>
      <c r="H3624" t="s">
        <v>15478</v>
      </c>
      <c r="I3624" t="s">
        <v>16776</v>
      </c>
      <c r="J3624" s="3"/>
    </row>
    <row r="3625" spans="1:10">
      <c r="A3625" t="s">
        <v>16777</v>
      </c>
      <c r="B3625" t="s">
        <v>16778</v>
      </c>
      <c r="C3625" t="s">
        <v>16779</v>
      </c>
      <c r="D3625" t="s">
        <v>16780</v>
      </c>
      <c r="E3625" s="2">
        <f t="shared" si="59"/>
        <v>67</v>
      </c>
      <c r="F3625" t="s">
        <v>13</v>
      </c>
      <c r="G3625" t="s">
        <v>16777</v>
      </c>
      <c r="I3625" t="s">
        <v>6008</v>
      </c>
      <c r="J3625" s="3"/>
    </row>
    <row r="3626" spans="1:10">
      <c r="A3626" t="s">
        <v>16781</v>
      </c>
      <c r="C3626" t="s">
        <v>16782</v>
      </c>
      <c r="D3626" t="s">
        <v>16783</v>
      </c>
      <c r="E3626" s="2">
        <f t="shared" si="59"/>
        <v>144</v>
      </c>
      <c r="F3626" t="s">
        <v>13</v>
      </c>
      <c r="G3626" t="s">
        <v>16781</v>
      </c>
      <c r="I3626" t="s">
        <v>65</v>
      </c>
      <c r="J3626" s="3"/>
    </row>
    <row r="3627" spans="1:10">
      <c r="A3627" t="s">
        <v>16784</v>
      </c>
      <c r="B3627" t="s">
        <v>16785</v>
      </c>
      <c r="C3627" t="s">
        <v>16786</v>
      </c>
      <c r="D3627" t="s">
        <v>16787</v>
      </c>
      <c r="E3627" s="2">
        <f t="shared" si="59"/>
        <v>1222</v>
      </c>
      <c r="F3627" t="s">
        <v>13</v>
      </c>
      <c r="G3627" t="s">
        <v>16784</v>
      </c>
      <c r="I3627" t="s">
        <v>16788</v>
      </c>
      <c r="J3627" s="3"/>
    </row>
    <row r="3628" spans="1:10">
      <c r="A3628" t="s">
        <v>16789</v>
      </c>
      <c r="B3628" t="s">
        <v>16790</v>
      </c>
      <c r="C3628" t="s">
        <v>16791</v>
      </c>
      <c r="D3628" t="s">
        <v>16792</v>
      </c>
      <c r="E3628" s="2">
        <f t="shared" si="59"/>
        <v>881</v>
      </c>
      <c r="F3628" t="s">
        <v>13</v>
      </c>
      <c r="G3628" t="s">
        <v>16789</v>
      </c>
      <c r="I3628" t="s">
        <v>16793</v>
      </c>
      <c r="J3628" s="3"/>
    </row>
    <row r="3629" spans="1:10">
      <c r="A3629" t="s">
        <v>16794</v>
      </c>
      <c r="B3629" t="s">
        <v>16795</v>
      </c>
      <c r="C3629" t="s">
        <v>16796</v>
      </c>
      <c r="D3629" t="s">
        <v>16797</v>
      </c>
      <c r="E3629" s="2">
        <f t="shared" si="59"/>
        <v>525</v>
      </c>
      <c r="F3629" t="s">
        <v>13</v>
      </c>
      <c r="G3629" t="s">
        <v>16794</v>
      </c>
      <c r="I3629" t="s">
        <v>10872</v>
      </c>
      <c r="J3629" s="3"/>
    </row>
    <row r="3630" spans="1:10">
      <c r="A3630" t="s">
        <v>16798</v>
      </c>
      <c r="B3630" t="s">
        <v>16799</v>
      </c>
      <c r="C3630" t="s">
        <v>16800</v>
      </c>
      <c r="D3630" t="s">
        <v>16801</v>
      </c>
      <c r="E3630" s="2">
        <f t="shared" si="59"/>
        <v>921</v>
      </c>
      <c r="F3630" t="s">
        <v>13</v>
      </c>
      <c r="G3630" t="s">
        <v>16798</v>
      </c>
      <c r="I3630" t="s">
        <v>16802</v>
      </c>
      <c r="J3630" s="3"/>
    </row>
    <row r="3631" spans="1:10">
      <c r="A3631" t="s">
        <v>16803</v>
      </c>
      <c r="B3631" t="s">
        <v>16804</v>
      </c>
      <c r="C3631" t="s">
        <v>16805</v>
      </c>
      <c r="D3631" t="s">
        <v>16806</v>
      </c>
      <c r="E3631" s="2">
        <f t="shared" si="59"/>
        <v>494</v>
      </c>
      <c r="F3631" t="s">
        <v>13</v>
      </c>
      <c r="G3631" t="s">
        <v>16803</v>
      </c>
      <c r="I3631" t="s">
        <v>16807</v>
      </c>
      <c r="J3631" s="3"/>
    </row>
    <row r="3632" spans="1:10">
      <c r="A3632" t="s">
        <v>16808</v>
      </c>
      <c r="B3632" t="s">
        <v>16809</v>
      </c>
      <c r="C3632" t="s">
        <v>16810</v>
      </c>
      <c r="D3632" t="s">
        <v>16811</v>
      </c>
      <c r="E3632" s="2">
        <f t="shared" si="59"/>
        <v>204</v>
      </c>
      <c r="F3632" t="s">
        <v>13</v>
      </c>
      <c r="G3632" t="s">
        <v>16808</v>
      </c>
      <c r="I3632" t="s">
        <v>65</v>
      </c>
      <c r="J3632" s="3"/>
    </row>
    <row r="3633" spans="1:10">
      <c r="A3633" t="s">
        <v>16812</v>
      </c>
      <c r="B3633" t="s">
        <v>16813</v>
      </c>
      <c r="C3633" t="s">
        <v>16814</v>
      </c>
      <c r="D3633" t="s">
        <v>16815</v>
      </c>
      <c r="E3633" s="2">
        <f t="shared" si="59"/>
        <v>110</v>
      </c>
      <c r="F3633" t="s">
        <v>20</v>
      </c>
      <c r="G3633" t="s">
        <v>16812</v>
      </c>
      <c r="I3633" t="s">
        <v>65</v>
      </c>
      <c r="J3633" s="3"/>
    </row>
    <row r="3634" spans="1:10">
      <c r="A3634" t="s">
        <v>16816</v>
      </c>
      <c r="B3634" t="s">
        <v>16817</v>
      </c>
      <c r="C3634" t="s">
        <v>16818</v>
      </c>
      <c r="D3634" t="s">
        <v>16819</v>
      </c>
      <c r="E3634" s="2">
        <f t="shared" si="59"/>
        <v>882</v>
      </c>
      <c r="F3634" t="s">
        <v>20</v>
      </c>
      <c r="G3634" t="s">
        <v>16816</v>
      </c>
      <c r="I3634" t="s">
        <v>65</v>
      </c>
      <c r="J3634" s="3"/>
    </row>
    <row r="3635" spans="1:10">
      <c r="A3635" t="s">
        <v>16820</v>
      </c>
      <c r="B3635" t="s">
        <v>16821</v>
      </c>
      <c r="C3635" t="s">
        <v>16822</v>
      </c>
      <c r="D3635" t="s">
        <v>16823</v>
      </c>
      <c r="E3635" s="2">
        <f t="shared" si="59"/>
        <v>739</v>
      </c>
      <c r="F3635" t="s">
        <v>20</v>
      </c>
      <c r="G3635" t="s">
        <v>16820</v>
      </c>
      <c r="I3635" t="s">
        <v>1887</v>
      </c>
      <c r="J3635" s="3"/>
    </row>
    <row r="3636" spans="1:10">
      <c r="A3636" t="s">
        <v>16824</v>
      </c>
      <c r="B3636" t="s">
        <v>16825</v>
      </c>
      <c r="C3636" t="s">
        <v>16826</v>
      </c>
      <c r="D3636" t="s">
        <v>16827</v>
      </c>
      <c r="E3636" s="2">
        <f t="shared" si="59"/>
        <v>445</v>
      </c>
      <c r="F3636" t="s">
        <v>20</v>
      </c>
      <c r="G3636" t="s">
        <v>16824</v>
      </c>
      <c r="I3636" t="s">
        <v>45</v>
      </c>
      <c r="J3636" s="3"/>
    </row>
    <row r="3637" spans="1:10">
      <c r="A3637" t="s">
        <v>16828</v>
      </c>
      <c r="B3637" t="s">
        <v>16829</v>
      </c>
      <c r="C3637" t="s">
        <v>16830</v>
      </c>
      <c r="D3637" t="s">
        <v>16831</v>
      </c>
      <c r="E3637" s="2">
        <f t="shared" si="59"/>
        <v>348</v>
      </c>
      <c r="F3637" t="s">
        <v>20</v>
      </c>
      <c r="G3637" t="s">
        <v>16828</v>
      </c>
      <c r="I3637" t="s">
        <v>8577</v>
      </c>
      <c r="J3637" s="3"/>
    </row>
    <row r="3638" spans="1:10">
      <c r="A3638" t="s">
        <v>16832</v>
      </c>
      <c r="B3638" t="s">
        <v>16833</v>
      </c>
      <c r="C3638" t="s">
        <v>16834</v>
      </c>
      <c r="D3638" t="s">
        <v>16835</v>
      </c>
      <c r="E3638" s="2">
        <f t="shared" si="59"/>
        <v>392</v>
      </c>
      <c r="F3638" t="s">
        <v>13</v>
      </c>
      <c r="G3638" t="s">
        <v>16832</v>
      </c>
      <c r="I3638" t="s">
        <v>16836</v>
      </c>
      <c r="J3638" s="3"/>
    </row>
    <row r="3639" spans="1:10">
      <c r="A3639" t="s">
        <v>16837</v>
      </c>
      <c r="B3639" t="s">
        <v>16838</v>
      </c>
      <c r="C3639" t="s">
        <v>16839</v>
      </c>
      <c r="D3639" t="s">
        <v>16840</v>
      </c>
      <c r="E3639" s="2">
        <f t="shared" si="59"/>
        <v>595</v>
      </c>
      <c r="F3639" t="s">
        <v>13</v>
      </c>
      <c r="G3639" t="s">
        <v>16837</v>
      </c>
      <c r="I3639" t="s">
        <v>16841</v>
      </c>
      <c r="J3639" s="3"/>
    </row>
    <row r="3640" spans="1:10">
      <c r="A3640" t="s">
        <v>16842</v>
      </c>
      <c r="B3640" t="s">
        <v>16843</v>
      </c>
      <c r="C3640" t="s">
        <v>16844</v>
      </c>
      <c r="D3640" t="s">
        <v>16845</v>
      </c>
      <c r="E3640" s="2">
        <f t="shared" si="59"/>
        <v>980</v>
      </c>
      <c r="F3640" t="s">
        <v>13</v>
      </c>
      <c r="G3640" t="s">
        <v>16842</v>
      </c>
      <c r="I3640" t="s">
        <v>1887</v>
      </c>
      <c r="J3640" s="3"/>
    </row>
    <row r="3641" spans="1:10">
      <c r="A3641" t="s">
        <v>16846</v>
      </c>
      <c r="B3641" t="s">
        <v>16847</v>
      </c>
      <c r="C3641" t="s">
        <v>16848</v>
      </c>
      <c r="D3641" t="s">
        <v>16849</v>
      </c>
      <c r="E3641" s="2">
        <f t="shared" si="59"/>
        <v>99</v>
      </c>
      <c r="F3641" t="s">
        <v>13</v>
      </c>
      <c r="G3641" t="s">
        <v>16846</v>
      </c>
      <c r="I3641" t="s">
        <v>65</v>
      </c>
      <c r="J3641" s="3"/>
    </row>
    <row r="3642" spans="1:10">
      <c r="A3642" t="s">
        <v>16850</v>
      </c>
      <c r="B3642" t="s">
        <v>16851</v>
      </c>
      <c r="C3642" t="s">
        <v>16852</v>
      </c>
      <c r="D3642" t="s">
        <v>16853</v>
      </c>
      <c r="E3642" s="2">
        <f t="shared" si="59"/>
        <v>188</v>
      </c>
      <c r="F3642" t="s">
        <v>13</v>
      </c>
      <c r="G3642" t="s">
        <v>16850</v>
      </c>
      <c r="I3642" t="s">
        <v>16854</v>
      </c>
      <c r="J3642" s="3"/>
    </row>
    <row r="3643" spans="1:10">
      <c r="A3643" t="s">
        <v>16855</v>
      </c>
      <c r="B3643" t="s">
        <v>16856</v>
      </c>
      <c r="C3643" t="s">
        <v>16857</v>
      </c>
      <c r="D3643" t="s">
        <v>16858</v>
      </c>
      <c r="E3643" s="2">
        <f t="shared" si="59"/>
        <v>429</v>
      </c>
      <c r="F3643" t="s">
        <v>13</v>
      </c>
      <c r="G3643" t="s">
        <v>16855</v>
      </c>
      <c r="I3643" t="s">
        <v>1296</v>
      </c>
      <c r="J3643" s="3"/>
    </row>
    <row r="3644" spans="1:10">
      <c r="A3644" t="s">
        <v>16859</v>
      </c>
      <c r="B3644" t="s">
        <v>16860</v>
      </c>
      <c r="C3644" t="s">
        <v>16861</v>
      </c>
      <c r="D3644" t="s">
        <v>16862</v>
      </c>
      <c r="E3644" s="2">
        <f t="shared" si="59"/>
        <v>500</v>
      </c>
      <c r="F3644" t="s">
        <v>20</v>
      </c>
      <c r="G3644" t="s">
        <v>16859</v>
      </c>
      <c r="I3644" t="s">
        <v>16863</v>
      </c>
      <c r="J3644" s="3"/>
    </row>
    <row r="3645" spans="1:10">
      <c r="A3645" t="s">
        <v>16864</v>
      </c>
      <c r="B3645" t="s">
        <v>16865</v>
      </c>
      <c r="C3645" t="s">
        <v>16866</v>
      </c>
      <c r="D3645" t="s">
        <v>16867</v>
      </c>
      <c r="E3645" s="2">
        <f t="shared" si="59"/>
        <v>102</v>
      </c>
      <c r="F3645" t="s">
        <v>20</v>
      </c>
      <c r="G3645" t="s">
        <v>16864</v>
      </c>
      <c r="I3645" t="s">
        <v>663</v>
      </c>
      <c r="J3645" s="3"/>
    </row>
    <row r="3646" spans="1:10">
      <c r="A3646" t="s">
        <v>16868</v>
      </c>
      <c r="B3646" t="s">
        <v>16869</v>
      </c>
      <c r="C3646" t="s">
        <v>16870</v>
      </c>
      <c r="D3646" t="s">
        <v>16871</v>
      </c>
      <c r="E3646" s="2">
        <f t="shared" si="59"/>
        <v>438</v>
      </c>
      <c r="F3646" t="s">
        <v>20</v>
      </c>
      <c r="G3646" t="s">
        <v>16868</v>
      </c>
      <c r="I3646" t="s">
        <v>65</v>
      </c>
      <c r="J3646" s="3"/>
    </row>
    <row r="3647" spans="1:10">
      <c r="A3647" t="s">
        <v>16872</v>
      </c>
      <c r="B3647" t="s">
        <v>16873</v>
      </c>
      <c r="C3647" t="s">
        <v>16874</v>
      </c>
      <c r="D3647" t="s">
        <v>16875</v>
      </c>
      <c r="E3647" s="2">
        <f t="shared" si="59"/>
        <v>256</v>
      </c>
      <c r="F3647" t="s">
        <v>20</v>
      </c>
      <c r="G3647" t="s">
        <v>16872</v>
      </c>
      <c r="I3647" t="s">
        <v>5725</v>
      </c>
      <c r="J3647" s="3"/>
    </row>
    <row r="3648" spans="1:10">
      <c r="A3648" t="s">
        <v>16876</v>
      </c>
      <c r="B3648" t="s">
        <v>16877</v>
      </c>
      <c r="C3648" t="s">
        <v>16878</v>
      </c>
      <c r="D3648" t="s">
        <v>16879</v>
      </c>
      <c r="E3648" s="2">
        <f t="shared" si="59"/>
        <v>194</v>
      </c>
      <c r="F3648" t="s">
        <v>20</v>
      </c>
      <c r="G3648" t="s">
        <v>16876</v>
      </c>
      <c r="I3648" t="s">
        <v>5833</v>
      </c>
      <c r="J3648" s="3"/>
    </row>
    <row r="3649" spans="1:10">
      <c r="A3649" t="s">
        <v>16880</v>
      </c>
      <c r="B3649" t="s">
        <v>16881</v>
      </c>
      <c r="C3649" t="s">
        <v>16882</v>
      </c>
      <c r="D3649" t="s">
        <v>16883</v>
      </c>
      <c r="E3649" s="2">
        <f t="shared" si="59"/>
        <v>142</v>
      </c>
      <c r="F3649" t="s">
        <v>20</v>
      </c>
      <c r="G3649" t="s">
        <v>16880</v>
      </c>
      <c r="I3649" t="s">
        <v>15649</v>
      </c>
      <c r="J3649" s="3"/>
    </row>
    <row r="3650" spans="1:10">
      <c r="A3650" t="s">
        <v>16884</v>
      </c>
      <c r="B3650" t="s">
        <v>16885</v>
      </c>
      <c r="C3650" t="s">
        <v>16886</v>
      </c>
      <c r="D3650" t="s">
        <v>16887</v>
      </c>
      <c r="E3650" s="2">
        <f t="shared" si="59"/>
        <v>452</v>
      </c>
      <c r="F3650" t="s">
        <v>20</v>
      </c>
      <c r="G3650" t="s">
        <v>16884</v>
      </c>
      <c r="I3650" t="s">
        <v>971</v>
      </c>
      <c r="J3650" s="3"/>
    </row>
    <row r="3651" spans="1:10">
      <c r="A3651" t="s">
        <v>16888</v>
      </c>
      <c r="B3651" t="s">
        <v>16889</v>
      </c>
      <c r="C3651" t="s">
        <v>16890</v>
      </c>
      <c r="D3651" t="s">
        <v>16891</v>
      </c>
      <c r="E3651" s="2" t="e">
        <f t="shared" si="59"/>
        <v>#VALUE!</v>
      </c>
      <c r="G3651" t="s">
        <v>4493</v>
      </c>
      <c r="I3651" t="s">
        <v>16892</v>
      </c>
      <c r="J3651" s="3"/>
    </row>
    <row r="3652" spans="1:10">
      <c r="A3652" t="s">
        <v>16893</v>
      </c>
      <c r="B3652" t="s">
        <v>16894</v>
      </c>
      <c r="C3652" t="s">
        <v>16895</v>
      </c>
      <c r="D3652" t="s">
        <v>16896</v>
      </c>
      <c r="E3652" s="2">
        <f t="shared" si="59"/>
        <v>268</v>
      </c>
      <c r="F3652" t="s">
        <v>20</v>
      </c>
      <c r="G3652" t="s">
        <v>16893</v>
      </c>
      <c r="I3652" t="s">
        <v>5298</v>
      </c>
      <c r="J3652" s="3"/>
    </row>
    <row r="3653" spans="1:10">
      <c r="A3653" t="s">
        <v>16897</v>
      </c>
      <c r="B3653" t="s">
        <v>16898</v>
      </c>
      <c r="C3653" t="s">
        <v>16899</v>
      </c>
      <c r="D3653" t="s">
        <v>16900</v>
      </c>
      <c r="E3653" s="2">
        <f t="shared" si="59"/>
        <v>348</v>
      </c>
      <c r="F3653" t="s">
        <v>20</v>
      </c>
      <c r="G3653" t="s">
        <v>16897</v>
      </c>
      <c r="I3653" t="s">
        <v>16901</v>
      </c>
      <c r="J3653" s="3"/>
    </row>
    <row r="3654" spans="1:10">
      <c r="A3654" t="s">
        <v>16902</v>
      </c>
      <c r="B3654" t="s">
        <v>16903</v>
      </c>
      <c r="C3654" t="s">
        <v>16904</v>
      </c>
      <c r="D3654" t="s">
        <v>16905</v>
      </c>
      <c r="E3654" s="2">
        <f t="shared" si="59"/>
        <v>145</v>
      </c>
      <c r="F3654" t="s">
        <v>13</v>
      </c>
      <c r="G3654" t="s">
        <v>16902</v>
      </c>
      <c r="I3654" t="s">
        <v>15893</v>
      </c>
      <c r="J3654" s="3"/>
    </row>
    <row r="3655" spans="1:10">
      <c r="A3655" t="s">
        <v>16906</v>
      </c>
      <c r="B3655" t="s">
        <v>16907</v>
      </c>
      <c r="C3655" t="s">
        <v>16908</v>
      </c>
      <c r="D3655" t="s">
        <v>16909</v>
      </c>
      <c r="E3655" s="2">
        <f t="shared" si="59"/>
        <v>129</v>
      </c>
      <c r="F3655" t="s">
        <v>13</v>
      </c>
      <c r="G3655" t="s">
        <v>16906</v>
      </c>
      <c r="I3655" t="s">
        <v>4976</v>
      </c>
      <c r="J3655" s="3"/>
    </row>
    <row r="3656" spans="1:10">
      <c r="A3656" t="s">
        <v>16910</v>
      </c>
      <c r="B3656" t="s">
        <v>16911</v>
      </c>
      <c r="C3656" t="s">
        <v>16912</v>
      </c>
      <c r="D3656" t="s">
        <v>16913</v>
      </c>
      <c r="E3656" s="2">
        <f t="shared" si="59"/>
        <v>291</v>
      </c>
      <c r="F3656" t="s">
        <v>13</v>
      </c>
      <c r="G3656" t="s">
        <v>16910</v>
      </c>
      <c r="I3656" t="s">
        <v>5864</v>
      </c>
      <c r="J3656" s="3"/>
    </row>
    <row r="3657" spans="1:10">
      <c r="A3657" t="s">
        <v>16914</v>
      </c>
      <c r="B3657" t="s">
        <v>16915</v>
      </c>
      <c r="C3657" t="s">
        <v>16916</v>
      </c>
      <c r="D3657" t="s">
        <v>16917</v>
      </c>
      <c r="E3657" s="2">
        <f t="shared" si="59"/>
        <v>313</v>
      </c>
      <c r="F3657" t="s">
        <v>13</v>
      </c>
      <c r="G3657" t="s">
        <v>16914</v>
      </c>
      <c r="H3657" t="s">
        <v>3898</v>
      </c>
      <c r="I3657" t="s">
        <v>2449</v>
      </c>
      <c r="J3657" s="3"/>
    </row>
    <row r="3658" spans="1:10">
      <c r="A3658" t="s">
        <v>16918</v>
      </c>
      <c r="B3658" t="s">
        <v>16919</v>
      </c>
      <c r="C3658" t="s">
        <v>16920</v>
      </c>
      <c r="D3658" t="s">
        <v>16921</v>
      </c>
      <c r="E3658" s="2">
        <f t="shared" si="59"/>
        <v>154</v>
      </c>
      <c r="F3658" t="s">
        <v>20</v>
      </c>
      <c r="G3658" t="s">
        <v>16918</v>
      </c>
      <c r="I3658" t="s">
        <v>16922</v>
      </c>
      <c r="J3658" s="3"/>
    </row>
    <row r="3659" spans="1:10">
      <c r="A3659" t="s">
        <v>16923</v>
      </c>
      <c r="C3659" t="s">
        <v>16924</v>
      </c>
      <c r="D3659" t="s">
        <v>16925</v>
      </c>
      <c r="E3659" s="2">
        <f t="shared" si="59"/>
        <v>97</v>
      </c>
      <c r="F3659" t="s">
        <v>13</v>
      </c>
      <c r="G3659" t="s">
        <v>16923</v>
      </c>
      <c r="I3659" t="s">
        <v>16926</v>
      </c>
      <c r="J3659" s="3"/>
    </row>
    <row r="3660" spans="1:10">
      <c r="A3660" t="s">
        <v>16927</v>
      </c>
      <c r="C3660" t="s">
        <v>16928</v>
      </c>
      <c r="D3660" t="s">
        <v>16929</v>
      </c>
      <c r="E3660" s="2">
        <f t="shared" si="59"/>
        <v>117</v>
      </c>
      <c r="F3660" t="s">
        <v>13</v>
      </c>
      <c r="G3660" t="s">
        <v>16927</v>
      </c>
      <c r="I3660" t="s">
        <v>16930</v>
      </c>
      <c r="J3660" s="3"/>
    </row>
    <row r="3661" spans="1:10">
      <c r="A3661" t="s">
        <v>16931</v>
      </c>
      <c r="B3661" t="s">
        <v>16932</v>
      </c>
      <c r="C3661" t="s">
        <v>16933</v>
      </c>
      <c r="D3661" t="s">
        <v>16934</v>
      </c>
      <c r="E3661" s="2">
        <f t="shared" si="59"/>
        <v>157</v>
      </c>
      <c r="F3661" t="s">
        <v>20</v>
      </c>
      <c r="G3661" t="s">
        <v>16931</v>
      </c>
      <c r="I3661" t="s">
        <v>65</v>
      </c>
      <c r="J3661" s="3"/>
    </row>
    <row r="3662" spans="1:10">
      <c r="A3662" t="s">
        <v>16935</v>
      </c>
      <c r="C3662" t="s">
        <v>16936</v>
      </c>
      <c r="D3662" t="s">
        <v>16937</v>
      </c>
      <c r="E3662" s="2">
        <f t="shared" si="59"/>
        <v>68</v>
      </c>
      <c r="F3662" t="s">
        <v>20</v>
      </c>
      <c r="G3662" t="s">
        <v>16935</v>
      </c>
      <c r="I3662" t="s">
        <v>65</v>
      </c>
      <c r="J3662" s="3"/>
    </row>
    <row r="3663" spans="1:10">
      <c r="A3663" t="s">
        <v>16938</v>
      </c>
      <c r="B3663" t="s">
        <v>16939</v>
      </c>
      <c r="C3663" t="s">
        <v>16940</v>
      </c>
      <c r="D3663" t="s">
        <v>16941</v>
      </c>
      <c r="E3663" s="2">
        <f t="shared" si="59"/>
        <v>104</v>
      </c>
      <c r="F3663" t="s">
        <v>13</v>
      </c>
      <c r="G3663" t="s">
        <v>16938</v>
      </c>
      <c r="I3663" t="s">
        <v>65</v>
      </c>
      <c r="J3663" s="3"/>
    </row>
    <row r="3664" spans="1:10">
      <c r="A3664" t="s">
        <v>16942</v>
      </c>
      <c r="B3664" t="s">
        <v>16943</v>
      </c>
      <c r="C3664" t="s">
        <v>16944</v>
      </c>
      <c r="D3664" t="s">
        <v>16945</v>
      </c>
      <c r="E3664" s="2">
        <f t="shared" si="59"/>
        <v>540</v>
      </c>
      <c r="F3664" t="s">
        <v>13</v>
      </c>
      <c r="G3664" t="s">
        <v>16942</v>
      </c>
      <c r="I3664" t="s">
        <v>2583</v>
      </c>
      <c r="J3664" s="3"/>
    </row>
    <row r="3665" spans="1:10" s="5" customFormat="1">
      <c r="A3665" s="5" t="s">
        <v>16946</v>
      </c>
      <c r="B3665" s="5" t="s">
        <v>16947</v>
      </c>
      <c r="C3665" s="5" t="s">
        <v>16948</v>
      </c>
      <c r="D3665" s="5" t="s">
        <v>16949</v>
      </c>
      <c r="E3665" s="6">
        <f t="shared" si="59"/>
        <v>453</v>
      </c>
      <c r="F3665" s="5" t="s">
        <v>20</v>
      </c>
      <c r="G3665" s="5" t="s">
        <v>16946</v>
      </c>
      <c r="I3665" s="5" t="s">
        <v>1296</v>
      </c>
      <c r="J3665" s="7"/>
    </row>
    <row r="3666" spans="1:10">
      <c r="A3666" t="s">
        <v>16950</v>
      </c>
      <c r="B3666" t="s">
        <v>16951</v>
      </c>
      <c r="C3666" t="s">
        <v>16952</v>
      </c>
      <c r="D3666" t="s">
        <v>16953</v>
      </c>
      <c r="E3666" s="2">
        <f t="shared" si="59"/>
        <v>502</v>
      </c>
      <c r="F3666" t="s">
        <v>20</v>
      </c>
      <c r="G3666" t="s">
        <v>16950</v>
      </c>
      <c r="I3666" t="s">
        <v>8119</v>
      </c>
      <c r="J3666" s="3"/>
    </row>
    <row r="3667" spans="1:10">
      <c r="A3667" t="s">
        <v>16954</v>
      </c>
      <c r="B3667" t="s">
        <v>16955</v>
      </c>
      <c r="C3667" t="s">
        <v>16956</v>
      </c>
      <c r="D3667" t="s">
        <v>16957</v>
      </c>
      <c r="E3667" s="2">
        <f t="shared" si="59"/>
        <v>399</v>
      </c>
      <c r="F3667" t="s">
        <v>13</v>
      </c>
      <c r="G3667" t="s">
        <v>16954</v>
      </c>
      <c r="I3667" t="s">
        <v>332</v>
      </c>
      <c r="J3667" s="3"/>
    </row>
    <row r="3668" spans="1:10">
      <c r="A3668" t="s">
        <v>16958</v>
      </c>
      <c r="B3668" t="s">
        <v>16959</v>
      </c>
      <c r="C3668" t="s">
        <v>16960</v>
      </c>
      <c r="D3668" t="s">
        <v>16961</v>
      </c>
      <c r="E3668" s="2">
        <f t="shared" si="59"/>
        <v>1033</v>
      </c>
      <c r="F3668" t="s">
        <v>13</v>
      </c>
      <c r="G3668" t="s">
        <v>16958</v>
      </c>
      <c r="I3668" t="s">
        <v>1508</v>
      </c>
      <c r="J3668" s="3"/>
    </row>
    <row r="3669" spans="1:10">
      <c r="A3669" t="s">
        <v>16962</v>
      </c>
      <c r="B3669" t="s">
        <v>16963</v>
      </c>
      <c r="C3669" t="s">
        <v>16964</v>
      </c>
      <c r="D3669" t="s">
        <v>16965</v>
      </c>
      <c r="E3669" s="2">
        <f t="shared" si="59"/>
        <v>457</v>
      </c>
      <c r="F3669" t="s">
        <v>13</v>
      </c>
      <c r="G3669" t="s">
        <v>16962</v>
      </c>
      <c r="I3669" t="s">
        <v>1147</v>
      </c>
      <c r="J3669" s="3"/>
    </row>
    <row r="3670" spans="1:10">
      <c r="A3670" t="s">
        <v>16966</v>
      </c>
      <c r="B3670" t="s">
        <v>16967</v>
      </c>
      <c r="C3670" t="s">
        <v>16968</v>
      </c>
      <c r="D3670" t="s">
        <v>16969</v>
      </c>
      <c r="E3670" s="2">
        <f t="shared" si="59"/>
        <v>403</v>
      </c>
      <c r="F3670" t="s">
        <v>20</v>
      </c>
      <c r="G3670" t="s">
        <v>16966</v>
      </c>
      <c r="I3670" t="s">
        <v>65</v>
      </c>
      <c r="J3670" s="3"/>
    </row>
    <row r="3671" spans="1:10">
      <c r="A3671" t="s">
        <v>16970</v>
      </c>
      <c r="B3671" t="s">
        <v>16971</v>
      </c>
      <c r="C3671" t="s">
        <v>16972</v>
      </c>
      <c r="D3671" t="s">
        <v>16973</v>
      </c>
      <c r="E3671" s="2">
        <f t="shared" si="59"/>
        <v>392</v>
      </c>
      <c r="F3671" t="s">
        <v>13</v>
      </c>
      <c r="G3671" t="s">
        <v>16970</v>
      </c>
      <c r="I3671" t="s">
        <v>2303</v>
      </c>
      <c r="J3671" s="3"/>
    </row>
    <row r="3672" spans="1:10">
      <c r="A3672" t="s">
        <v>16974</v>
      </c>
      <c r="B3672" t="s">
        <v>16975</v>
      </c>
      <c r="C3672" t="s">
        <v>16976</v>
      </c>
      <c r="D3672" t="s">
        <v>16977</v>
      </c>
      <c r="E3672" s="2">
        <f t="shared" si="59"/>
        <v>1181</v>
      </c>
      <c r="F3672" t="s">
        <v>13</v>
      </c>
      <c r="G3672" t="s">
        <v>16978</v>
      </c>
      <c r="I3672" t="s">
        <v>16979</v>
      </c>
      <c r="J3672" s="3"/>
    </row>
    <row r="3673" spans="1:10">
      <c r="A3673" t="s">
        <v>16980</v>
      </c>
      <c r="B3673" t="s">
        <v>16981</v>
      </c>
      <c r="C3673" t="s">
        <v>16982</v>
      </c>
      <c r="D3673" t="s">
        <v>16983</v>
      </c>
      <c r="E3673" s="2">
        <f t="shared" si="59"/>
        <v>505</v>
      </c>
      <c r="F3673" t="s">
        <v>13</v>
      </c>
      <c r="G3673" t="s">
        <v>16980</v>
      </c>
      <c r="H3673" t="s">
        <v>16984</v>
      </c>
      <c r="I3673" t="s">
        <v>824</v>
      </c>
      <c r="J3673" s="3"/>
    </row>
    <row r="3674" spans="1:10">
      <c r="A3674" t="s">
        <v>16985</v>
      </c>
      <c r="B3674" t="s">
        <v>16986</v>
      </c>
      <c r="C3674" t="s">
        <v>16987</v>
      </c>
      <c r="D3674" t="s">
        <v>16988</v>
      </c>
      <c r="E3674" s="2">
        <f t="shared" si="59"/>
        <v>258</v>
      </c>
      <c r="F3674" t="s">
        <v>20</v>
      </c>
      <c r="G3674" t="s">
        <v>16985</v>
      </c>
      <c r="I3674" t="s">
        <v>1175</v>
      </c>
      <c r="J3674" s="3"/>
    </row>
    <row r="3675" spans="1:10">
      <c r="A3675" t="s">
        <v>16989</v>
      </c>
      <c r="B3675" t="s">
        <v>16990</v>
      </c>
      <c r="C3675" t="s">
        <v>16991</v>
      </c>
      <c r="D3675" t="s">
        <v>16992</v>
      </c>
      <c r="E3675" s="2">
        <f t="shared" si="59"/>
        <v>80</v>
      </c>
      <c r="F3675" t="s">
        <v>20</v>
      </c>
      <c r="G3675" t="s">
        <v>16989</v>
      </c>
      <c r="I3675" t="s">
        <v>65</v>
      </c>
      <c r="J3675" s="3"/>
    </row>
    <row r="3676" spans="1:10">
      <c r="A3676" t="s">
        <v>16993</v>
      </c>
      <c r="B3676" t="s">
        <v>16994</v>
      </c>
      <c r="C3676" t="s">
        <v>16995</v>
      </c>
      <c r="D3676" t="s">
        <v>16996</v>
      </c>
      <c r="E3676" s="2">
        <f t="shared" si="59"/>
        <v>551</v>
      </c>
      <c r="F3676" t="s">
        <v>13</v>
      </c>
      <c r="G3676" t="s">
        <v>16993</v>
      </c>
      <c r="I3676" t="s">
        <v>3809</v>
      </c>
      <c r="J3676" s="3"/>
    </row>
    <row r="3677" spans="1:10">
      <c r="A3677" t="s">
        <v>16997</v>
      </c>
      <c r="B3677" t="s">
        <v>16998</v>
      </c>
      <c r="C3677" t="s">
        <v>16999</v>
      </c>
      <c r="D3677" t="s">
        <v>17000</v>
      </c>
      <c r="E3677" s="2">
        <f t="shared" si="59"/>
        <v>403</v>
      </c>
      <c r="F3677" t="s">
        <v>20</v>
      </c>
      <c r="G3677" t="s">
        <v>16997</v>
      </c>
      <c r="I3677" t="s">
        <v>65</v>
      </c>
      <c r="J3677" s="3"/>
    </row>
    <row r="3678" spans="1:10">
      <c r="A3678" t="s">
        <v>17001</v>
      </c>
      <c r="B3678" t="s">
        <v>17002</v>
      </c>
      <c r="C3678" t="s">
        <v>17003</v>
      </c>
      <c r="D3678" t="s">
        <v>17004</v>
      </c>
      <c r="E3678" s="2">
        <f t="shared" si="59"/>
        <v>615</v>
      </c>
      <c r="F3678" t="s">
        <v>20</v>
      </c>
      <c r="G3678" t="s">
        <v>17001</v>
      </c>
      <c r="I3678" t="s">
        <v>17005</v>
      </c>
      <c r="J3678" s="3"/>
    </row>
    <row r="3679" spans="1:10">
      <c r="A3679" t="s">
        <v>17006</v>
      </c>
      <c r="B3679" t="s">
        <v>17007</v>
      </c>
      <c r="C3679" t="s">
        <v>17008</v>
      </c>
      <c r="D3679" t="s">
        <v>17009</v>
      </c>
      <c r="E3679" s="2">
        <f t="shared" si="59"/>
        <v>311</v>
      </c>
      <c r="F3679" t="s">
        <v>20</v>
      </c>
      <c r="G3679" t="s">
        <v>17006</v>
      </c>
      <c r="I3679" t="s">
        <v>65</v>
      </c>
      <c r="J3679" s="3"/>
    </row>
    <row r="3680" spans="1:10">
      <c r="A3680" t="s">
        <v>17010</v>
      </c>
      <c r="B3680" t="s">
        <v>17011</v>
      </c>
      <c r="C3680" t="s">
        <v>17012</v>
      </c>
      <c r="D3680" t="s">
        <v>17013</v>
      </c>
      <c r="E3680" s="2">
        <f t="shared" si="59"/>
        <v>316</v>
      </c>
      <c r="F3680" t="s">
        <v>20</v>
      </c>
      <c r="G3680" t="s">
        <v>17010</v>
      </c>
      <c r="I3680" t="s">
        <v>17014</v>
      </c>
      <c r="J3680" s="3"/>
    </row>
    <row r="3681" spans="1:10">
      <c r="A3681" t="s">
        <v>17015</v>
      </c>
      <c r="B3681" t="s">
        <v>17016</v>
      </c>
      <c r="C3681" t="s">
        <v>17017</v>
      </c>
      <c r="D3681" t="s">
        <v>17018</v>
      </c>
      <c r="E3681" s="2">
        <f t="shared" si="59"/>
        <v>161</v>
      </c>
      <c r="F3681" t="s">
        <v>20</v>
      </c>
      <c r="G3681" t="s">
        <v>17015</v>
      </c>
      <c r="I3681" t="s">
        <v>65</v>
      </c>
      <c r="J3681" s="3"/>
    </row>
    <row r="3682" spans="1:10">
      <c r="A3682" t="s">
        <v>17019</v>
      </c>
      <c r="B3682" t="s">
        <v>17020</v>
      </c>
      <c r="C3682" t="s">
        <v>17021</v>
      </c>
      <c r="D3682" t="s">
        <v>17022</v>
      </c>
      <c r="E3682" s="2">
        <f t="shared" si="59"/>
        <v>164</v>
      </c>
      <c r="F3682" t="s">
        <v>20</v>
      </c>
      <c r="G3682" t="s">
        <v>17019</v>
      </c>
      <c r="I3682" t="s">
        <v>65</v>
      </c>
      <c r="J3682" s="3"/>
    </row>
    <row r="3683" spans="1:10">
      <c r="A3683" t="s">
        <v>17023</v>
      </c>
      <c r="B3683" t="s">
        <v>17024</v>
      </c>
      <c r="C3683" t="s">
        <v>17025</v>
      </c>
      <c r="D3683" t="s">
        <v>17026</v>
      </c>
      <c r="E3683" s="2">
        <f t="shared" si="59"/>
        <v>564</v>
      </c>
      <c r="F3683" t="s">
        <v>20</v>
      </c>
      <c r="G3683" t="s">
        <v>17023</v>
      </c>
      <c r="I3683" t="s">
        <v>17005</v>
      </c>
      <c r="J3683" s="3"/>
    </row>
    <row r="3684" spans="1:10">
      <c r="A3684" t="s">
        <v>17027</v>
      </c>
      <c r="B3684" t="s">
        <v>17028</v>
      </c>
      <c r="C3684" t="s">
        <v>17029</v>
      </c>
      <c r="D3684" t="s">
        <v>17030</v>
      </c>
      <c r="E3684" s="2">
        <f t="shared" si="59"/>
        <v>254</v>
      </c>
      <c r="F3684" t="s">
        <v>20</v>
      </c>
      <c r="G3684" t="s">
        <v>17027</v>
      </c>
      <c r="I3684" t="s">
        <v>11809</v>
      </c>
      <c r="J3684" s="3"/>
    </row>
    <row r="3685" spans="1:10">
      <c r="A3685" t="s">
        <v>17031</v>
      </c>
      <c r="B3685" t="s">
        <v>17032</v>
      </c>
      <c r="C3685" t="s">
        <v>17033</v>
      </c>
      <c r="D3685" t="s">
        <v>17034</v>
      </c>
      <c r="E3685" s="2">
        <f t="shared" si="59"/>
        <v>683</v>
      </c>
      <c r="F3685" t="s">
        <v>20</v>
      </c>
      <c r="G3685" t="s">
        <v>17031</v>
      </c>
      <c r="I3685" t="s">
        <v>12786</v>
      </c>
      <c r="J3685" s="3"/>
    </row>
    <row r="3686" spans="1:10">
      <c r="A3686" t="s">
        <v>17035</v>
      </c>
      <c r="B3686" t="s">
        <v>17036</v>
      </c>
      <c r="C3686" t="s">
        <v>17037</v>
      </c>
      <c r="D3686" t="s">
        <v>17038</v>
      </c>
      <c r="E3686" s="2">
        <f t="shared" si="59"/>
        <v>291</v>
      </c>
      <c r="F3686" t="s">
        <v>13</v>
      </c>
      <c r="G3686" t="s">
        <v>17035</v>
      </c>
      <c r="I3686" t="s">
        <v>17039</v>
      </c>
      <c r="J3686" s="3"/>
    </row>
    <row r="3687" spans="1:10">
      <c r="A3687" t="s">
        <v>17040</v>
      </c>
      <c r="B3687" t="s">
        <v>17041</v>
      </c>
      <c r="C3687" t="s">
        <v>17042</v>
      </c>
      <c r="D3687" t="s">
        <v>17043</v>
      </c>
      <c r="E3687" s="2">
        <f t="shared" si="59"/>
        <v>306</v>
      </c>
      <c r="F3687" t="s">
        <v>20</v>
      </c>
      <c r="G3687" t="s">
        <v>17040</v>
      </c>
      <c r="I3687" t="s">
        <v>9058</v>
      </c>
      <c r="J3687" s="3"/>
    </row>
    <row r="3688" spans="1:10">
      <c r="A3688" t="s">
        <v>17044</v>
      </c>
      <c r="B3688" t="s">
        <v>17045</v>
      </c>
      <c r="C3688" t="s">
        <v>17046</v>
      </c>
      <c r="D3688" t="s">
        <v>17047</v>
      </c>
      <c r="E3688" s="2">
        <f t="shared" ref="E3688:E3751" si="60">((D3688-C3688)+1)/3-1</f>
        <v>581</v>
      </c>
      <c r="F3688" t="s">
        <v>20</v>
      </c>
      <c r="G3688" t="s">
        <v>17044</v>
      </c>
      <c r="I3688" t="s">
        <v>17048</v>
      </c>
      <c r="J3688" s="3"/>
    </row>
    <row r="3689" spans="1:10">
      <c r="A3689" t="s">
        <v>17049</v>
      </c>
      <c r="B3689" t="s">
        <v>17050</v>
      </c>
      <c r="C3689" t="s">
        <v>17051</v>
      </c>
      <c r="D3689" t="s">
        <v>17052</v>
      </c>
      <c r="E3689" s="2">
        <f t="shared" si="60"/>
        <v>546</v>
      </c>
      <c r="F3689" t="s">
        <v>20</v>
      </c>
      <c r="G3689" t="s">
        <v>17049</v>
      </c>
      <c r="H3689" t="s">
        <v>11550</v>
      </c>
      <c r="I3689" t="s">
        <v>17053</v>
      </c>
      <c r="J3689" s="3"/>
    </row>
    <row r="3690" spans="1:10">
      <c r="A3690" t="s">
        <v>17054</v>
      </c>
      <c r="B3690" t="s">
        <v>17055</v>
      </c>
      <c r="C3690" t="s">
        <v>17056</v>
      </c>
      <c r="D3690" t="s">
        <v>17057</v>
      </c>
      <c r="E3690" s="2">
        <f t="shared" si="60"/>
        <v>556</v>
      </c>
      <c r="F3690" t="s">
        <v>20</v>
      </c>
      <c r="G3690" t="s">
        <v>17054</v>
      </c>
      <c r="I3690" t="s">
        <v>2223</v>
      </c>
      <c r="J3690" s="3"/>
    </row>
    <row r="3691" spans="1:10">
      <c r="A3691" t="s">
        <v>17058</v>
      </c>
      <c r="B3691" t="s">
        <v>17059</v>
      </c>
      <c r="C3691" t="s">
        <v>17060</v>
      </c>
      <c r="D3691" t="s">
        <v>17061</v>
      </c>
      <c r="E3691" s="2">
        <f t="shared" si="60"/>
        <v>363</v>
      </c>
      <c r="F3691" t="s">
        <v>13</v>
      </c>
      <c r="G3691" t="s">
        <v>17062</v>
      </c>
      <c r="H3691" t="s">
        <v>17063</v>
      </c>
      <c r="I3691" t="s">
        <v>17064</v>
      </c>
      <c r="J3691" s="3"/>
    </row>
    <row r="3692" spans="1:10">
      <c r="A3692" t="s">
        <v>17065</v>
      </c>
      <c r="B3692" t="s">
        <v>17066</v>
      </c>
      <c r="C3692" t="s">
        <v>17067</v>
      </c>
      <c r="D3692" t="s">
        <v>17068</v>
      </c>
      <c r="E3692" s="2">
        <f t="shared" si="60"/>
        <v>276</v>
      </c>
      <c r="F3692" t="s">
        <v>20</v>
      </c>
      <c r="G3692" t="s">
        <v>17069</v>
      </c>
      <c r="I3692" t="s">
        <v>17070</v>
      </c>
      <c r="J3692" s="3"/>
    </row>
    <row r="3693" spans="1:10">
      <c r="A3693" t="s">
        <v>17071</v>
      </c>
      <c r="C3693" t="s">
        <v>17072</v>
      </c>
      <c r="D3693" t="s">
        <v>17073</v>
      </c>
      <c r="E3693" s="2">
        <f t="shared" si="60"/>
        <v>67</v>
      </c>
      <c r="F3693" t="s">
        <v>20</v>
      </c>
      <c r="G3693" t="s">
        <v>17071</v>
      </c>
      <c r="I3693" t="s">
        <v>17074</v>
      </c>
      <c r="J3693" s="3"/>
    </row>
    <row r="3694" spans="1:10">
      <c r="A3694" t="s">
        <v>17075</v>
      </c>
      <c r="B3694" t="s">
        <v>17076</v>
      </c>
      <c r="C3694" t="s">
        <v>17077</v>
      </c>
      <c r="D3694" t="s">
        <v>17078</v>
      </c>
      <c r="E3694" s="2">
        <f t="shared" si="60"/>
        <v>169</v>
      </c>
      <c r="F3694" t="s">
        <v>20</v>
      </c>
      <c r="G3694" t="s">
        <v>17075</v>
      </c>
      <c r="I3694" t="s">
        <v>65</v>
      </c>
      <c r="J3694" s="3"/>
    </row>
    <row r="3695" spans="1:10">
      <c r="A3695" t="s">
        <v>17079</v>
      </c>
      <c r="B3695" t="s">
        <v>17080</v>
      </c>
      <c r="C3695" t="s">
        <v>17081</v>
      </c>
      <c r="D3695" t="s">
        <v>17082</v>
      </c>
      <c r="E3695" s="2">
        <f t="shared" si="60"/>
        <v>160</v>
      </c>
      <c r="F3695" t="s">
        <v>13</v>
      </c>
      <c r="G3695" t="s">
        <v>17079</v>
      </c>
      <c r="I3695" t="s">
        <v>65</v>
      </c>
      <c r="J3695" s="3"/>
    </row>
    <row r="3696" spans="1:10">
      <c r="A3696" t="s">
        <v>17083</v>
      </c>
      <c r="B3696" t="s">
        <v>17084</v>
      </c>
      <c r="C3696" t="s">
        <v>17085</v>
      </c>
      <c r="D3696" t="s">
        <v>17086</v>
      </c>
      <c r="E3696" s="2">
        <f t="shared" si="60"/>
        <v>429</v>
      </c>
      <c r="F3696" t="s">
        <v>13</v>
      </c>
      <c r="G3696" t="s">
        <v>17083</v>
      </c>
      <c r="I3696" t="s">
        <v>17087</v>
      </c>
      <c r="J3696" s="3"/>
    </row>
    <row r="3697" spans="1:10">
      <c r="A3697" t="s">
        <v>17088</v>
      </c>
      <c r="B3697" t="s">
        <v>17089</v>
      </c>
      <c r="C3697" t="s">
        <v>17090</v>
      </c>
      <c r="D3697" t="s">
        <v>17091</v>
      </c>
      <c r="E3697" s="2">
        <f t="shared" si="60"/>
        <v>328</v>
      </c>
      <c r="F3697" t="s">
        <v>20</v>
      </c>
      <c r="G3697" t="s">
        <v>17088</v>
      </c>
      <c r="I3697" t="s">
        <v>17092</v>
      </c>
      <c r="J3697" s="3"/>
    </row>
    <row r="3698" spans="1:10">
      <c r="A3698" t="s">
        <v>17093</v>
      </c>
      <c r="B3698" t="s">
        <v>17094</v>
      </c>
      <c r="C3698" t="s">
        <v>17095</v>
      </c>
      <c r="D3698" t="s">
        <v>17096</v>
      </c>
      <c r="E3698" s="2">
        <f t="shared" si="60"/>
        <v>298</v>
      </c>
      <c r="F3698" t="s">
        <v>20</v>
      </c>
      <c r="G3698" t="s">
        <v>17093</v>
      </c>
      <c r="I3698" t="s">
        <v>17097</v>
      </c>
      <c r="J3698" s="3"/>
    </row>
    <row r="3699" spans="1:10">
      <c r="A3699" t="s">
        <v>17098</v>
      </c>
      <c r="B3699" t="s">
        <v>17099</v>
      </c>
      <c r="C3699" t="s">
        <v>17100</v>
      </c>
      <c r="D3699" t="s">
        <v>17101</v>
      </c>
      <c r="E3699" s="2">
        <f t="shared" si="60"/>
        <v>193</v>
      </c>
      <c r="F3699" t="s">
        <v>20</v>
      </c>
      <c r="G3699" t="s">
        <v>17098</v>
      </c>
      <c r="I3699" t="s">
        <v>65</v>
      </c>
      <c r="J3699" s="3"/>
    </row>
    <row r="3700" spans="1:10">
      <c r="A3700" t="s">
        <v>17102</v>
      </c>
      <c r="B3700" t="s">
        <v>17103</v>
      </c>
      <c r="C3700" t="s">
        <v>17104</v>
      </c>
      <c r="D3700" t="s">
        <v>17105</v>
      </c>
      <c r="E3700" s="2">
        <f t="shared" si="60"/>
        <v>862</v>
      </c>
      <c r="F3700" t="s">
        <v>13</v>
      </c>
      <c r="G3700" t="s">
        <v>17106</v>
      </c>
      <c r="I3700" t="s">
        <v>17107</v>
      </c>
      <c r="J3700" s="3"/>
    </row>
    <row r="3701" spans="1:10">
      <c r="A3701" t="s">
        <v>17108</v>
      </c>
      <c r="B3701" t="s">
        <v>17109</v>
      </c>
      <c r="C3701" t="s">
        <v>17110</v>
      </c>
      <c r="D3701" t="s">
        <v>17111</v>
      </c>
      <c r="E3701" s="2">
        <f t="shared" si="60"/>
        <v>146</v>
      </c>
      <c r="F3701" t="s">
        <v>20</v>
      </c>
      <c r="G3701" t="s">
        <v>17108</v>
      </c>
      <c r="I3701" t="s">
        <v>17112</v>
      </c>
      <c r="J3701" s="3"/>
    </row>
    <row r="3702" spans="1:10">
      <c r="A3702" t="s">
        <v>17113</v>
      </c>
      <c r="B3702" t="s">
        <v>17114</v>
      </c>
      <c r="C3702" t="s">
        <v>17115</v>
      </c>
      <c r="D3702" t="s">
        <v>17116</v>
      </c>
      <c r="E3702" s="2">
        <f t="shared" si="60"/>
        <v>198</v>
      </c>
      <c r="F3702" t="s">
        <v>20</v>
      </c>
      <c r="G3702" t="s">
        <v>17117</v>
      </c>
      <c r="H3702" t="s">
        <v>17118</v>
      </c>
      <c r="I3702" t="s">
        <v>17119</v>
      </c>
      <c r="J3702" s="3"/>
    </row>
    <row r="3703" spans="1:10">
      <c r="A3703" t="s">
        <v>17120</v>
      </c>
      <c r="B3703" t="s">
        <v>17121</v>
      </c>
      <c r="C3703" t="s">
        <v>17122</v>
      </c>
      <c r="D3703" t="s">
        <v>17123</v>
      </c>
      <c r="E3703" s="2">
        <f t="shared" si="60"/>
        <v>337</v>
      </c>
      <c r="F3703" t="s">
        <v>20</v>
      </c>
      <c r="G3703" t="s">
        <v>17120</v>
      </c>
      <c r="I3703" t="s">
        <v>17124</v>
      </c>
      <c r="J3703" s="3"/>
    </row>
    <row r="3704" spans="1:10">
      <c r="A3704" t="s">
        <v>17125</v>
      </c>
      <c r="B3704" t="s">
        <v>17126</v>
      </c>
      <c r="C3704" t="s">
        <v>17127</v>
      </c>
      <c r="D3704" t="s">
        <v>17128</v>
      </c>
      <c r="E3704" s="2">
        <f t="shared" si="60"/>
        <v>104</v>
      </c>
      <c r="F3704" t="s">
        <v>20</v>
      </c>
      <c r="G3704" t="s">
        <v>17129</v>
      </c>
      <c r="I3704" t="s">
        <v>17130</v>
      </c>
      <c r="J3704" s="3"/>
    </row>
    <row r="3705" spans="1:10">
      <c r="A3705" t="s">
        <v>17131</v>
      </c>
      <c r="B3705" t="s">
        <v>17132</v>
      </c>
      <c r="C3705" t="s">
        <v>17133</v>
      </c>
      <c r="D3705" t="s">
        <v>17134</v>
      </c>
      <c r="E3705" s="2">
        <f t="shared" si="60"/>
        <v>308</v>
      </c>
      <c r="F3705" t="s">
        <v>20</v>
      </c>
      <c r="G3705" t="s">
        <v>17135</v>
      </c>
      <c r="I3705" t="s">
        <v>17136</v>
      </c>
      <c r="J3705" s="3"/>
    </row>
    <row r="3706" spans="1:10">
      <c r="A3706" t="s">
        <v>17137</v>
      </c>
      <c r="B3706" t="s">
        <v>17138</v>
      </c>
      <c r="C3706" t="s">
        <v>17139</v>
      </c>
      <c r="D3706" t="s">
        <v>17140</v>
      </c>
      <c r="E3706" s="2">
        <f t="shared" si="60"/>
        <v>127</v>
      </c>
      <c r="F3706" t="s">
        <v>13</v>
      </c>
      <c r="G3706" t="s">
        <v>17137</v>
      </c>
      <c r="I3706" t="s">
        <v>17141</v>
      </c>
      <c r="J3706" s="3"/>
    </row>
    <row r="3707" spans="1:10">
      <c r="A3707" t="s">
        <v>17142</v>
      </c>
      <c r="B3707" t="s">
        <v>17143</v>
      </c>
      <c r="C3707" t="s">
        <v>17144</v>
      </c>
      <c r="D3707" t="s">
        <v>17145</v>
      </c>
      <c r="E3707" s="2">
        <f t="shared" si="60"/>
        <v>198</v>
      </c>
      <c r="F3707" t="s">
        <v>13</v>
      </c>
      <c r="G3707" t="s">
        <v>17142</v>
      </c>
      <c r="I3707" t="s">
        <v>17146</v>
      </c>
      <c r="J3707" s="3"/>
    </row>
    <row r="3708" spans="1:10">
      <c r="A3708" t="s">
        <v>17147</v>
      </c>
      <c r="B3708" t="s">
        <v>17148</v>
      </c>
      <c r="C3708" t="s">
        <v>17149</v>
      </c>
      <c r="D3708" t="s">
        <v>17150</v>
      </c>
      <c r="E3708" s="2">
        <f t="shared" si="60"/>
        <v>187</v>
      </c>
      <c r="F3708" t="s">
        <v>13</v>
      </c>
      <c r="G3708" t="s">
        <v>17151</v>
      </c>
      <c r="H3708" t="s">
        <v>17152</v>
      </c>
      <c r="I3708" t="s">
        <v>17153</v>
      </c>
      <c r="J3708" s="3"/>
    </row>
    <row r="3709" spans="1:10">
      <c r="A3709" t="s">
        <v>17154</v>
      </c>
      <c r="B3709" t="s">
        <v>17155</v>
      </c>
      <c r="C3709" t="s">
        <v>17156</v>
      </c>
      <c r="D3709" t="s">
        <v>17157</v>
      </c>
      <c r="E3709" s="2">
        <f t="shared" si="60"/>
        <v>142</v>
      </c>
      <c r="F3709" t="s">
        <v>13</v>
      </c>
      <c r="G3709" t="s">
        <v>17154</v>
      </c>
      <c r="I3709" t="s">
        <v>17158</v>
      </c>
      <c r="J3709" s="3"/>
    </row>
    <row r="3710" spans="1:10">
      <c r="A3710" t="s">
        <v>17159</v>
      </c>
      <c r="B3710" t="s">
        <v>17160</v>
      </c>
      <c r="C3710" t="s">
        <v>17161</v>
      </c>
      <c r="D3710" t="s">
        <v>17162</v>
      </c>
      <c r="E3710" s="2">
        <f t="shared" si="60"/>
        <v>141</v>
      </c>
      <c r="F3710" t="s">
        <v>20</v>
      </c>
      <c r="G3710" t="s">
        <v>17159</v>
      </c>
      <c r="I3710" t="s">
        <v>6701</v>
      </c>
      <c r="J3710" s="3"/>
    </row>
    <row r="3711" spans="1:10">
      <c r="A3711" t="s">
        <v>17163</v>
      </c>
      <c r="B3711" t="s">
        <v>17164</v>
      </c>
      <c r="C3711" t="s">
        <v>17165</v>
      </c>
      <c r="D3711" t="s">
        <v>17166</v>
      </c>
      <c r="E3711" s="2">
        <f t="shared" si="60"/>
        <v>755</v>
      </c>
      <c r="F3711" t="s">
        <v>20</v>
      </c>
      <c r="G3711" t="s">
        <v>17163</v>
      </c>
      <c r="I3711" t="s">
        <v>1005</v>
      </c>
      <c r="J3711" s="3"/>
    </row>
    <row r="3712" spans="1:10">
      <c r="A3712" t="s">
        <v>17167</v>
      </c>
      <c r="B3712" t="s">
        <v>17168</v>
      </c>
      <c r="C3712" t="s">
        <v>17169</v>
      </c>
      <c r="D3712" t="s">
        <v>17170</v>
      </c>
      <c r="E3712" s="2">
        <f t="shared" si="60"/>
        <v>361</v>
      </c>
      <c r="F3712" t="s">
        <v>20</v>
      </c>
      <c r="G3712" t="s">
        <v>17171</v>
      </c>
      <c r="H3712" t="s">
        <v>17172</v>
      </c>
      <c r="I3712" t="s">
        <v>17173</v>
      </c>
      <c r="J3712" s="3"/>
    </row>
    <row r="3713" spans="1:10">
      <c r="A3713" t="s">
        <v>17174</v>
      </c>
      <c r="B3713" t="s">
        <v>17175</v>
      </c>
      <c r="C3713" t="s">
        <v>17176</v>
      </c>
      <c r="D3713" t="s">
        <v>17177</v>
      </c>
      <c r="E3713" s="2">
        <f t="shared" si="60"/>
        <v>406</v>
      </c>
      <c r="F3713" t="s">
        <v>20</v>
      </c>
      <c r="G3713" t="s">
        <v>17178</v>
      </c>
      <c r="H3713" t="s">
        <v>17179</v>
      </c>
      <c r="I3713" t="s">
        <v>17180</v>
      </c>
      <c r="J3713" s="3"/>
    </row>
    <row r="3714" spans="1:10">
      <c r="A3714" t="s">
        <v>17181</v>
      </c>
      <c r="B3714" t="s">
        <v>17182</v>
      </c>
      <c r="C3714" t="s">
        <v>17183</v>
      </c>
      <c r="D3714" t="s">
        <v>17184</v>
      </c>
      <c r="E3714" s="2">
        <f t="shared" si="60"/>
        <v>468</v>
      </c>
      <c r="F3714" t="s">
        <v>20</v>
      </c>
      <c r="G3714" t="s">
        <v>17181</v>
      </c>
      <c r="I3714" t="s">
        <v>17185</v>
      </c>
      <c r="J3714" s="3"/>
    </row>
    <row r="3715" spans="1:10">
      <c r="A3715" t="s">
        <v>17186</v>
      </c>
      <c r="B3715" t="s">
        <v>17187</v>
      </c>
      <c r="C3715" t="s">
        <v>17188</v>
      </c>
      <c r="D3715" t="s">
        <v>17189</v>
      </c>
      <c r="E3715" s="2">
        <f t="shared" si="60"/>
        <v>121</v>
      </c>
      <c r="F3715" t="s">
        <v>13</v>
      </c>
      <c r="G3715" t="s">
        <v>17190</v>
      </c>
      <c r="I3715" t="s">
        <v>17191</v>
      </c>
      <c r="J3715" s="3"/>
    </row>
    <row r="3716" spans="1:10">
      <c r="A3716" t="s">
        <v>17192</v>
      </c>
      <c r="B3716" t="s">
        <v>17193</v>
      </c>
      <c r="C3716" t="s">
        <v>17194</v>
      </c>
      <c r="D3716" t="s">
        <v>17195</v>
      </c>
      <c r="E3716" s="2">
        <f t="shared" si="60"/>
        <v>251</v>
      </c>
      <c r="F3716" t="s">
        <v>20</v>
      </c>
      <c r="G3716" t="s">
        <v>17192</v>
      </c>
      <c r="I3716" t="s">
        <v>288</v>
      </c>
      <c r="J3716" s="3"/>
    </row>
    <row r="3717" spans="1:10">
      <c r="A3717" t="s">
        <v>17196</v>
      </c>
      <c r="B3717" t="s">
        <v>17197</v>
      </c>
      <c r="C3717" t="s">
        <v>17198</v>
      </c>
      <c r="D3717" t="s">
        <v>17199</v>
      </c>
      <c r="E3717" s="2">
        <f t="shared" si="60"/>
        <v>1329</v>
      </c>
      <c r="F3717" t="s">
        <v>13</v>
      </c>
      <c r="G3717" t="s">
        <v>17196</v>
      </c>
      <c r="I3717" t="s">
        <v>191</v>
      </c>
      <c r="J3717" s="3"/>
    </row>
    <row r="3718" spans="1:10">
      <c r="A3718" t="s">
        <v>17200</v>
      </c>
      <c r="B3718" t="s">
        <v>17201</v>
      </c>
      <c r="C3718" t="s">
        <v>17202</v>
      </c>
      <c r="D3718" t="s">
        <v>17203</v>
      </c>
      <c r="E3718" s="2">
        <f t="shared" si="60"/>
        <v>205</v>
      </c>
      <c r="F3718" t="s">
        <v>13</v>
      </c>
      <c r="G3718" t="s">
        <v>17200</v>
      </c>
      <c r="I3718" t="s">
        <v>2525</v>
      </c>
      <c r="J3718" s="3"/>
    </row>
    <row r="3719" spans="1:10">
      <c r="A3719" t="s">
        <v>17204</v>
      </c>
      <c r="B3719" t="s">
        <v>17205</v>
      </c>
      <c r="C3719" t="s">
        <v>17206</v>
      </c>
      <c r="D3719" t="s">
        <v>17207</v>
      </c>
      <c r="E3719" s="2">
        <f t="shared" si="60"/>
        <v>638</v>
      </c>
      <c r="F3719" t="s">
        <v>13</v>
      </c>
      <c r="G3719" t="s">
        <v>17204</v>
      </c>
      <c r="I3719" t="s">
        <v>166</v>
      </c>
      <c r="J3719" s="3"/>
    </row>
    <row r="3720" spans="1:10">
      <c r="A3720" t="s">
        <v>17208</v>
      </c>
      <c r="B3720" t="s">
        <v>17209</v>
      </c>
      <c r="C3720" t="s">
        <v>17210</v>
      </c>
      <c r="D3720" t="s">
        <v>17211</v>
      </c>
      <c r="E3720" s="2">
        <f t="shared" si="60"/>
        <v>274</v>
      </c>
      <c r="F3720" t="s">
        <v>13</v>
      </c>
      <c r="G3720" t="s">
        <v>17212</v>
      </c>
      <c r="H3720" t="s">
        <v>11701</v>
      </c>
      <c r="I3720" t="s">
        <v>17213</v>
      </c>
      <c r="J3720" s="3"/>
    </row>
    <row r="3721" spans="1:10">
      <c r="A3721" t="s">
        <v>17214</v>
      </c>
      <c r="B3721" t="s">
        <v>17215</v>
      </c>
      <c r="C3721" t="s">
        <v>17216</v>
      </c>
      <c r="D3721" t="s">
        <v>17217</v>
      </c>
      <c r="E3721" s="2">
        <f t="shared" si="60"/>
        <v>142</v>
      </c>
      <c r="F3721" t="s">
        <v>13</v>
      </c>
      <c r="G3721" t="s">
        <v>17214</v>
      </c>
      <c r="I3721" t="s">
        <v>65</v>
      </c>
      <c r="J3721" s="3"/>
    </row>
    <row r="3722" spans="1:10">
      <c r="A3722" t="s">
        <v>17218</v>
      </c>
      <c r="B3722" t="s">
        <v>17219</v>
      </c>
      <c r="C3722" t="s">
        <v>17220</v>
      </c>
      <c r="D3722" t="s">
        <v>17221</v>
      </c>
      <c r="E3722" s="2">
        <f t="shared" si="60"/>
        <v>679</v>
      </c>
      <c r="F3722" t="s">
        <v>20</v>
      </c>
      <c r="G3722" t="s">
        <v>17218</v>
      </c>
      <c r="I3722" t="s">
        <v>891</v>
      </c>
      <c r="J3722" s="3"/>
    </row>
    <row r="3723" spans="1:10">
      <c r="A3723" t="s">
        <v>17222</v>
      </c>
      <c r="B3723" t="s">
        <v>17223</v>
      </c>
      <c r="C3723" t="s">
        <v>17224</v>
      </c>
      <c r="D3723" t="s">
        <v>17225</v>
      </c>
      <c r="E3723" s="2">
        <f t="shared" si="60"/>
        <v>226</v>
      </c>
      <c r="F3723" t="s">
        <v>20</v>
      </c>
      <c r="G3723" t="s">
        <v>17222</v>
      </c>
      <c r="I3723" t="s">
        <v>1175</v>
      </c>
      <c r="J3723" s="3"/>
    </row>
    <row r="3724" spans="1:10">
      <c r="A3724" t="s">
        <v>17226</v>
      </c>
      <c r="B3724" t="s">
        <v>17227</v>
      </c>
      <c r="C3724" t="s">
        <v>17228</v>
      </c>
      <c r="D3724" t="s">
        <v>17229</v>
      </c>
      <c r="E3724" s="2">
        <f t="shared" si="60"/>
        <v>211</v>
      </c>
      <c r="F3724" t="s">
        <v>20</v>
      </c>
      <c r="G3724" t="s">
        <v>17226</v>
      </c>
      <c r="I3724" t="s">
        <v>17230</v>
      </c>
      <c r="J3724" s="3"/>
    </row>
    <row r="3725" spans="1:10">
      <c r="A3725" t="s">
        <v>17231</v>
      </c>
      <c r="B3725" t="s">
        <v>17232</v>
      </c>
      <c r="C3725" t="s">
        <v>17233</v>
      </c>
      <c r="D3725" t="s">
        <v>17234</v>
      </c>
      <c r="E3725" s="2">
        <f t="shared" si="60"/>
        <v>285</v>
      </c>
      <c r="F3725" t="s">
        <v>13</v>
      </c>
      <c r="G3725" t="s">
        <v>17235</v>
      </c>
      <c r="H3725" t="s">
        <v>17236</v>
      </c>
      <c r="I3725" t="s">
        <v>17237</v>
      </c>
      <c r="J3725" s="3"/>
    </row>
    <row r="3726" spans="1:10">
      <c r="A3726" t="s">
        <v>17238</v>
      </c>
      <c r="B3726" t="s">
        <v>17239</v>
      </c>
      <c r="C3726" t="s">
        <v>17240</v>
      </c>
      <c r="D3726" t="s">
        <v>17241</v>
      </c>
      <c r="E3726" s="2">
        <f t="shared" si="60"/>
        <v>196</v>
      </c>
      <c r="F3726" t="s">
        <v>13</v>
      </c>
      <c r="G3726" t="s">
        <v>17242</v>
      </c>
      <c r="H3726" t="s">
        <v>17243</v>
      </c>
      <c r="I3726" t="s">
        <v>17244</v>
      </c>
      <c r="J3726" s="3"/>
    </row>
    <row r="3727" spans="1:10">
      <c r="A3727" t="s">
        <v>17245</v>
      </c>
      <c r="B3727" t="s">
        <v>17246</v>
      </c>
      <c r="C3727" t="s">
        <v>17247</v>
      </c>
      <c r="D3727" t="s">
        <v>17248</v>
      </c>
      <c r="E3727" s="2">
        <f t="shared" si="60"/>
        <v>239</v>
      </c>
      <c r="F3727" t="s">
        <v>13</v>
      </c>
      <c r="G3727" t="s">
        <v>17249</v>
      </c>
      <c r="H3727" t="s">
        <v>17250</v>
      </c>
      <c r="I3727" t="s">
        <v>17251</v>
      </c>
      <c r="J3727" s="3"/>
    </row>
    <row r="3728" spans="1:10">
      <c r="A3728" t="s">
        <v>17252</v>
      </c>
      <c r="B3728" t="s">
        <v>17253</v>
      </c>
      <c r="C3728" t="s">
        <v>17254</v>
      </c>
      <c r="D3728" t="s">
        <v>17255</v>
      </c>
      <c r="E3728" s="2">
        <f t="shared" si="60"/>
        <v>251</v>
      </c>
      <c r="F3728" t="s">
        <v>13</v>
      </c>
      <c r="G3728" t="s">
        <v>17256</v>
      </c>
      <c r="H3728" t="s">
        <v>17243</v>
      </c>
      <c r="I3728" t="s">
        <v>17257</v>
      </c>
      <c r="J3728" s="3"/>
    </row>
    <row r="3729" spans="1:10">
      <c r="A3729" t="s">
        <v>17258</v>
      </c>
      <c r="B3729" t="s">
        <v>17259</v>
      </c>
      <c r="C3729" t="s">
        <v>17260</v>
      </c>
      <c r="D3729" t="s">
        <v>17261</v>
      </c>
      <c r="E3729" s="2">
        <f t="shared" si="60"/>
        <v>203</v>
      </c>
      <c r="F3729" t="s">
        <v>13</v>
      </c>
      <c r="G3729" t="s">
        <v>17258</v>
      </c>
      <c r="H3729" t="s">
        <v>17262</v>
      </c>
      <c r="I3729" t="s">
        <v>17263</v>
      </c>
      <c r="J3729" s="3"/>
    </row>
    <row r="3730" spans="1:10">
      <c r="A3730" t="s">
        <v>17264</v>
      </c>
      <c r="B3730" t="s">
        <v>17265</v>
      </c>
      <c r="C3730" t="s">
        <v>17266</v>
      </c>
      <c r="D3730" t="s">
        <v>17267</v>
      </c>
      <c r="E3730" s="2">
        <f t="shared" si="60"/>
        <v>252</v>
      </c>
      <c r="F3730" t="s">
        <v>13</v>
      </c>
      <c r="G3730" t="s">
        <v>17264</v>
      </c>
      <c r="I3730" t="s">
        <v>1459</v>
      </c>
      <c r="J3730" s="3"/>
    </row>
    <row r="3731" spans="1:10">
      <c r="A3731" t="s">
        <v>17268</v>
      </c>
      <c r="B3731" t="s">
        <v>17269</v>
      </c>
      <c r="C3731" t="s">
        <v>17270</v>
      </c>
      <c r="D3731" t="s">
        <v>17271</v>
      </c>
      <c r="E3731" s="2">
        <f t="shared" si="60"/>
        <v>439</v>
      </c>
      <c r="F3731" t="s">
        <v>13</v>
      </c>
      <c r="G3731" t="s">
        <v>17268</v>
      </c>
      <c r="H3731" t="s">
        <v>17272</v>
      </c>
      <c r="I3731" t="s">
        <v>17273</v>
      </c>
      <c r="J3731" s="3"/>
    </row>
    <row r="3732" spans="1:10">
      <c r="A3732" t="s">
        <v>17274</v>
      </c>
      <c r="B3732" t="s">
        <v>17275</v>
      </c>
      <c r="C3732" t="s">
        <v>17276</v>
      </c>
      <c r="D3732" t="s">
        <v>17277</v>
      </c>
      <c r="E3732" s="2">
        <f t="shared" si="60"/>
        <v>386</v>
      </c>
      <c r="F3732" t="s">
        <v>13</v>
      </c>
      <c r="G3732" t="s">
        <v>17278</v>
      </c>
      <c r="H3732" t="s">
        <v>17279</v>
      </c>
      <c r="I3732" t="s">
        <v>17280</v>
      </c>
      <c r="J3732" s="3"/>
    </row>
    <row r="3733" spans="1:10">
      <c r="A3733" t="s">
        <v>17281</v>
      </c>
      <c r="B3733" t="s">
        <v>17282</v>
      </c>
      <c r="C3733" t="s">
        <v>17283</v>
      </c>
      <c r="D3733" t="s">
        <v>17284</v>
      </c>
      <c r="E3733" s="2">
        <f t="shared" si="60"/>
        <v>452</v>
      </c>
      <c r="F3733" t="s">
        <v>20</v>
      </c>
      <c r="G3733" t="s">
        <v>17281</v>
      </c>
      <c r="I3733" t="s">
        <v>971</v>
      </c>
      <c r="J3733" s="3"/>
    </row>
    <row r="3734" spans="1:10">
      <c r="A3734" t="s">
        <v>17285</v>
      </c>
      <c r="B3734" t="s">
        <v>17286</v>
      </c>
      <c r="C3734" t="s">
        <v>17287</v>
      </c>
      <c r="D3734" t="s">
        <v>17288</v>
      </c>
      <c r="E3734" s="2">
        <f t="shared" si="60"/>
        <v>180</v>
      </c>
      <c r="F3734" t="s">
        <v>20</v>
      </c>
      <c r="G3734" t="s">
        <v>17285</v>
      </c>
      <c r="I3734" t="s">
        <v>65</v>
      </c>
      <c r="J3734" s="3"/>
    </row>
    <row r="3735" spans="1:10">
      <c r="A3735" t="s">
        <v>17289</v>
      </c>
      <c r="B3735" t="s">
        <v>17290</v>
      </c>
      <c r="C3735" t="s">
        <v>17291</v>
      </c>
      <c r="D3735" t="s">
        <v>17292</v>
      </c>
      <c r="E3735" s="2">
        <f t="shared" si="60"/>
        <v>385</v>
      </c>
      <c r="F3735" t="s">
        <v>13</v>
      </c>
      <c r="G3735" t="s">
        <v>17289</v>
      </c>
      <c r="H3735" t="s">
        <v>2497</v>
      </c>
      <c r="I3735" t="s">
        <v>2498</v>
      </c>
      <c r="J3735" s="3"/>
    </row>
    <row r="3736" spans="1:10">
      <c r="A3736" t="s">
        <v>17293</v>
      </c>
      <c r="B3736" t="s">
        <v>17294</v>
      </c>
      <c r="C3736" t="s">
        <v>17295</v>
      </c>
      <c r="D3736" t="s">
        <v>17296</v>
      </c>
      <c r="E3736" s="2">
        <f t="shared" si="60"/>
        <v>91</v>
      </c>
      <c r="F3736" t="s">
        <v>13</v>
      </c>
      <c r="G3736" t="s">
        <v>17293</v>
      </c>
      <c r="I3736" t="s">
        <v>17297</v>
      </c>
      <c r="J3736" s="3"/>
    </row>
    <row r="3737" spans="1:10">
      <c r="A3737" t="s">
        <v>17298</v>
      </c>
      <c r="B3737" t="s">
        <v>17299</v>
      </c>
      <c r="C3737" t="s">
        <v>17300</v>
      </c>
      <c r="D3737" t="s">
        <v>17301</v>
      </c>
      <c r="E3737" s="2">
        <f t="shared" si="60"/>
        <v>95</v>
      </c>
      <c r="F3737" t="s">
        <v>13</v>
      </c>
      <c r="G3737" t="s">
        <v>17298</v>
      </c>
      <c r="I3737" t="s">
        <v>6351</v>
      </c>
      <c r="J3737" s="3"/>
    </row>
    <row r="3738" spans="1:10">
      <c r="A3738" t="s">
        <v>17302</v>
      </c>
      <c r="B3738" t="s">
        <v>17303</v>
      </c>
      <c r="C3738" t="s">
        <v>17304</v>
      </c>
      <c r="D3738" t="s">
        <v>17305</v>
      </c>
      <c r="E3738" s="2">
        <f t="shared" si="60"/>
        <v>206</v>
      </c>
      <c r="F3738" t="s">
        <v>13</v>
      </c>
      <c r="G3738" t="s">
        <v>17302</v>
      </c>
      <c r="I3738" t="s">
        <v>6346</v>
      </c>
      <c r="J3738" s="3"/>
    </row>
    <row r="3739" spans="1:10">
      <c r="A3739" t="s">
        <v>17306</v>
      </c>
      <c r="B3739" t="s">
        <v>17307</v>
      </c>
      <c r="C3739" t="s">
        <v>17308</v>
      </c>
      <c r="D3739" t="s">
        <v>17309</v>
      </c>
      <c r="E3739" s="2">
        <f t="shared" si="60"/>
        <v>414</v>
      </c>
      <c r="F3739" t="s">
        <v>20</v>
      </c>
      <c r="G3739" t="s">
        <v>17306</v>
      </c>
      <c r="I3739" t="s">
        <v>954</v>
      </c>
      <c r="J3739" s="3"/>
    </row>
    <row r="3740" spans="1:10">
      <c r="A3740" t="s">
        <v>17310</v>
      </c>
      <c r="B3740" t="s">
        <v>17311</v>
      </c>
      <c r="C3740" t="s">
        <v>17312</v>
      </c>
      <c r="D3740" t="s">
        <v>17313</v>
      </c>
      <c r="E3740" s="2">
        <f t="shared" si="60"/>
        <v>400</v>
      </c>
      <c r="F3740" t="s">
        <v>20</v>
      </c>
      <c r="G3740" t="s">
        <v>17310</v>
      </c>
      <c r="I3740" t="s">
        <v>728</v>
      </c>
      <c r="J3740" s="3"/>
    </row>
    <row r="3741" spans="1:10">
      <c r="A3741" t="s">
        <v>17314</v>
      </c>
      <c r="B3741" t="s">
        <v>17315</v>
      </c>
      <c r="C3741" t="s">
        <v>17316</v>
      </c>
      <c r="D3741" t="s">
        <v>17317</v>
      </c>
      <c r="E3741" s="2">
        <f t="shared" si="60"/>
        <v>411</v>
      </c>
      <c r="F3741" t="s">
        <v>13</v>
      </c>
      <c r="G3741" t="s">
        <v>17314</v>
      </c>
      <c r="I3741" t="s">
        <v>1703</v>
      </c>
      <c r="J3741" s="3"/>
    </row>
    <row r="3742" spans="1:10">
      <c r="A3742" t="s">
        <v>17318</v>
      </c>
      <c r="B3742" t="s">
        <v>17319</v>
      </c>
      <c r="C3742" t="s">
        <v>17320</v>
      </c>
      <c r="D3742" t="s">
        <v>17321</v>
      </c>
      <c r="E3742" s="2">
        <f t="shared" si="60"/>
        <v>160</v>
      </c>
      <c r="F3742" t="s">
        <v>13</v>
      </c>
      <c r="G3742" t="s">
        <v>17318</v>
      </c>
      <c r="I3742" t="s">
        <v>17322</v>
      </c>
      <c r="J3742" s="3"/>
    </row>
    <row r="3743" spans="1:10">
      <c r="A3743" t="s">
        <v>17323</v>
      </c>
      <c r="B3743" t="s">
        <v>17324</v>
      </c>
      <c r="C3743" t="s">
        <v>17325</v>
      </c>
      <c r="D3743" t="s">
        <v>17326</v>
      </c>
      <c r="E3743" s="2">
        <f t="shared" si="60"/>
        <v>222</v>
      </c>
      <c r="F3743" t="s">
        <v>13</v>
      </c>
      <c r="G3743" t="s">
        <v>17323</v>
      </c>
      <c r="I3743" t="s">
        <v>17327</v>
      </c>
      <c r="J3743" s="3"/>
    </row>
    <row r="3744" spans="1:10">
      <c r="A3744" t="s">
        <v>17328</v>
      </c>
      <c r="B3744" t="s">
        <v>17329</v>
      </c>
      <c r="C3744" t="s">
        <v>17330</v>
      </c>
      <c r="D3744" t="s">
        <v>17331</v>
      </c>
      <c r="E3744" s="2">
        <f t="shared" si="60"/>
        <v>324</v>
      </c>
      <c r="F3744" t="s">
        <v>13</v>
      </c>
      <c r="G3744" t="s">
        <v>17328</v>
      </c>
      <c r="I3744" t="s">
        <v>17332</v>
      </c>
      <c r="J3744" s="3"/>
    </row>
    <row r="3745" spans="1:10">
      <c r="A3745" t="s">
        <v>17333</v>
      </c>
      <c r="B3745" t="s">
        <v>17334</v>
      </c>
      <c r="C3745" t="s">
        <v>17335</v>
      </c>
      <c r="D3745" t="s">
        <v>17336</v>
      </c>
      <c r="E3745" s="2">
        <f t="shared" si="60"/>
        <v>552</v>
      </c>
      <c r="F3745" t="s">
        <v>13</v>
      </c>
      <c r="G3745" t="s">
        <v>17333</v>
      </c>
      <c r="I3745" t="s">
        <v>2701</v>
      </c>
      <c r="J3745" s="3"/>
    </row>
    <row r="3746" spans="1:10">
      <c r="A3746" t="s">
        <v>17337</v>
      </c>
      <c r="B3746" t="s">
        <v>17338</v>
      </c>
      <c r="C3746" t="s">
        <v>17339</v>
      </c>
      <c r="D3746" t="s">
        <v>17340</v>
      </c>
      <c r="E3746" s="2">
        <f t="shared" si="60"/>
        <v>461</v>
      </c>
      <c r="F3746" t="s">
        <v>13</v>
      </c>
      <c r="G3746" t="s">
        <v>17337</v>
      </c>
      <c r="I3746" t="s">
        <v>65</v>
      </c>
      <c r="J3746" s="3"/>
    </row>
    <row r="3747" spans="1:10">
      <c r="A3747" t="s">
        <v>17341</v>
      </c>
      <c r="B3747" t="s">
        <v>17342</v>
      </c>
      <c r="C3747" t="s">
        <v>17343</v>
      </c>
      <c r="D3747" t="s">
        <v>17344</v>
      </c>
      <c r="E3747" s="2">
        <f t="shared" si="60"/>
        <v>491</v>
      </c>
      <c r="F3747" t="s">
        <v>13</v>
      </c>
      <c r="G3747" t="s">
        <v>17341</v>
      </c>
      <c r="I3747" t="s">
        <v>17345</v>
      </c>
      <c r="J3747" s="3"/>
    </row>
    <row r="3748" spans="1:10">
      <c r="A3748" t="s">
        <v>17346</v>
      </c>
      <c r="B3748" t="s">
        <v>17347</v>
      </c>
      <c r="C3748" t="s">
        <v>17348</v>
      </c>
      <c r="D3748" t="s">
        <v>17349</v>
      </c>
      <c r="E3748" s="2">
        <f t="shared" si="60"/>
        <v>192</v>
      </c>
      <c r="F3748" t="s">
        <v>20</v>
      </c>
      <c r="G3748" t="s">
        <v>17346</v>
      </c>
      <c r="I3748" t="s">
        <v>1631</v>
      </c>
      <c r="J3748" s="3"/>
    </row>
    <row r="3749" spans="1:10">
      <c r="A3749" t="s">
        <v>17350</v>
      </c>
      <c r="B3749" t="s">
        <v>17351</v>
      </c>
      <c r="C3749" t="s">
        <v>17352</v>
      </c>
      <c r="D3749" t="s">
        <v>17353</v>
      </c>
      <c r="E3749" s="2">
        <f t="shared" si="60"/>
        <v>532</v>
      </c>
      <c r="F3749" t="s">
        <v>13</v>
      </c>
      <c r="G3749" t="s">
        <v>17350</v>
      </c>
      <c r="H3749" t="s">
        <v>11550</v>
      </c>
      <c r="I3749" t="s">
        <v>17053</v>
      </c>
      <c r="J3749" s="3"/>
    </row>
    <row r="3750" spans="1:10">
      <c r="A3750" t="s">
        <v>17354</v>
      </c>
      <c r="B3750" t="s">
        <v>17355</v>
      </c>
      <c r="C3750" t="s">
        <v>17356</v>
      </c>
      <c r="D3750" t="s">
        <v>17357</v>
      </c>
      <c r="E3750" s="2">
        <f t="shared" si="60"/>
        <v>396</v>
      </c>
      <c r="F3750" t="s">
        <v>13</v>
      </c>
      <c r="G3750" t="s">
        <v>17354</v>
      </c>
      <c r="I3750" t="s">
        <v>9502</v>
      </c>
      <c r="J3750" s="3"/>
    </row>
    <row r="3751" spans="1:10">
      <c r="A3751" t="s">
        <v>17358</v>
      </c>
      <c r="B3751" t="s">
        <v>17359</v>
      </c>
      <c r="C3751" t="s">
        <v>17360</v>
      </c>
      <c r="D3751" t="s">
        <v>17361</v>
      </c>
      <c r="E3751" s="2">
        <f t="shared" si="60"/>
        <v>743</v>
      </c>
      <c r="F3751" t="s">
        <v>13</v>
      </c>
      <c r="G3751" t="s">
        <v>17358</v>
      </c>
      <c r="I3751" t="s">
        <v>5059</v>
      </c>
      <c r="J3751" s="3"/>
    </row>
    <row r="3752" spans="1:10">
      <c r="A3752" t="s">
        <v>17362</v>
      </c>
      <c r="B3752" t="s">
        <v>17363</v>
      </c>
      <c r="C3752" t="s">
        <v>17364</v>
      </c>
      <c r="D3752" t="s">
        <v>17365</v>
      </c>
      <c r="E3752" s="2">
        <f t="shared" ref="E3752:E3815" si="61">((D3752-C3752)+1)/3-1</f>
        <v>495.33333333333331</v>
      </c>
      <c r="F3752" t="s">
        <v>13</v>
      </c>
      <c r="G3752" t="s">
        <v>17362</v>
      </c>
      <c r="I3752" t="s">
        <v>17366</v>
      </c>
      <c r="J3752" s="3"/>
    </row>
    <row r="3753" spans="1:10">
      <c r="A3753" t="s">
        <v>17367</v>
      </c>
      <c r="B3753" t="s">
        <v>17368</v>
      </c>
      <c r="C3753" t="s">
        <v>17369</v>
      </c>
      <c r="D3753" t="s">
        <v>17370</v>
      </c>
      <c r="E3753" s="2">
        <f t="shared" si="61"/>
        <v>126</v>
      </c>
      <c r="F3753" t="s">
        <v>13</v>
      </c>
      <c r="G3753" t="s">
        <v>17367</v>
      </c>
      <c r="I3753" t="s">
        <v>17371</v>
      </c>
      <c r="J3753" s="3"/>
    </row>
    <row r="3754" spans="1:10">
      <c r="A3754" t="s">
        <v>17372</v>
      </c>
      <c r="B3754" t="s">
        <v>17373</v>
      </c>
      <c r="C3754" t="s">
        <v>17374</v>
      </c>
      <c r="D3754" t="s">
        <v>17375</v>
      </c>
      <c r="E3754" s="2">
        <f t="shared" si="61"/>
        <v>477</v>
      </c>
      <c r="F3754" t="s">
        <v>20</v>
      </c>
      <c r="G3754" t="s">
        <v>17372</v>
      </c>
      <c r="I3754" t="s">
        <v>17376</v>
      </c>
      <c r="J3754" s="3"/>
    </row>
    <row r="3755" spans="1:10">
      <c r="A3755" t="s">
        <v>17377</v>
      </c>
      <c r="B3755" t="s">
        <v>17378</v>
      </c>
      <c r="C3755" t="s">
        <v>17379</v>
      </c>
      <c r="D3755" t="s">
        <v>17380</v>
      </c>
      <c r="E3755" s="2">
        <f t="shared" si="61"/>
        <v>296</v>
      </c>
      <c r="F3755" t="s">
        <v>20</v>
      </c>
      <c r="G3755" t="s">
        <v>17377</v>
      </c>
      <c r="I3755" t="s">
        <v>5323</v>
      </c>
      <c r="J3755" s="3"/>
    </row>
    <row r="3756" spans="1:10">
      <c r="A3756" t="s">
        <v>17381</v>
      </c>
      <c r="B3756" t="s">
        <v>17382</v>
      </c>
      <c r="C3756" t="s">
        <v>17383</v>
      </c>
      <c r="D3756" t="s">
        <v>17384</v>
      </c>
      <c r="E3756" s="2">
        <f t="shared" si="61"/>
        <v>625</v>
      </c>
      <c r="F3756" t="s">
        <v>20</v>
      </c>
      <c r="G3756" t="s">
        <v>17381</v>
      </c>
      <c r="I3756" t="s">
        <v>17385</v>
      </c>
      <c r="J3756" s="3"/>
    </row>
    <row r="3757" spans="1:10">
      <c r="A3757" t="s">
        <v>17386</v>
      </c>
      <c r="B3757" t="s">
        <v>17387</v>
      </c>
      <c r="C3757" t="s">
        <v>17388</v>
      </c>
      <c r="D3757" t="s">
        <v>17389</v>
      </c>
      <c r="E3757" s="2">
        <f t="shared" si="61"/>
        <v>344</v>
      </c>
      <c r="F3757" t="s">
        <v>20</v>
      </c>
      <c r="G3757" t="s">
        <v>17390</v>
      </c>
      <c r="H3757" t="s">
        <v>17391</v>
      </c>
      <c r="I3757" t="s">
        <v>17392</v>
      </c>
      <c r="J3757" s="3"/>
    </row>
    <row r="3758" spans="1:10">
      <c r="A3758" t="s">
        <v>17393</v>
      </c>
      <c r="B3758" t="s">
        <v>17394</v>
      </c>
      <c r="C3758" t="s">
        <v>17395</v>
      </c>
      <c r="D3758" t="s">
        <v>17396</v>
      </c>
      <c r="E3758" s="2">
        <f t="shared" si="61"/>
        <v>298</v>
      </c>
      <c r="F3758" t="s">
        <v>20</v>
      </c>
      <c r="G3758" t="s">
        <v>17393</v>
      </c>
      <c r="I3758" t="s">
        <v>65</v>
      </c>
      <c r="J3758" s="3"/>
    </row>
    <row r="3759" spans="1:10">
      <c r="A3759" t="s">
        <v>17397</v>
      </c>
      <c r="B3759" t="s">
        <v>17398</v>
      </c>
      <c r="C3759" t="s">
        <v>17399</v>
      </c>
      <c r="D3759" t="s">
        <v>17400</v>
      </c>
      <c r="E3759" s="2">
        <f t="shared" si="61"/>
        <v>200</v>
      </c>
      <c r="F3759" t="s">
        <v>20</v>
      </c>
      <c r="G3759" t="s">
        <v>17401</v>
      </c>
      <c r="I3759" t="s">
        <v>17402</v>
      </c>
      <c r="J3759" s="3"/>
    </row>
    <row r="3760" spans="1:10">
      <c r="A3760" t="s">
        <v>17403</v>
      </c>
      <c r="B3760" t="s">
        <v>17404</v>
      </c>
      <c r="C3760" t="s">
        <v>17405</v>
      </c>
      <c r="D3760" t="s">
        <v>17406</v>
      </c>
      <c r="E3760" s="2">
        <f t="shared" si="61"/>
        <v>194</v>
      </c>
      <c r="F3760" t="s">
        <v>20</v>
      </c>
      <c r="G3760" t="s">
        <v>17403</v>
      </c>
      <c r="I3760" t="s">
        <v>17407</v>
      </c>
      <c r="J3760" s="3"/>
    </row>
    <row r="3761" spans="1:10">
      <c r="A3761" t="s">
        <v>17408</v>
      </c>
      <c r="B3761" t="s">
        <v>17409</v>
      </c>
      <c r="C3761" t="s">
        <v>17410</v>
      </c>
      <c r="D3761" t="s">
        <v>17411</v>
      </c>
      <c r="E3761" s="2">
        <f t="shared" si="61"/>
        <v>264</v>
      </c>
      <c r="F3761" t="s">
        <v>20</v>
      </c>
      <c r="G3761" t="s">
        <v>17408</v>
      </c>
      <c r="I3761" t="s">
        <v>17412</v>
      </c>
      <c r="J3761" s="3"/>
    </row>
    <row r="3762" spans="1:10">
      <c r="A3762" t="s">
        <v>17413</v>
      </c>
      <c r="B3762" t="s">
        <v>17414</v>
      </c>
      <c r="C3762" t="s">
        <v>17415</v>
      </c>
      <c r="D3762" t="s">
        <v>17416</v>
      </c>
      <c r="E3762" s="2">
        <f t="shared" si="61"/>
        <v>329</v>
      </c>
      <c r="F3762" t="s">
        <v>20</v>
      </c>
      <c r="G3762" t="s">
        <v>17413</v>
      </c>
      <c r="I3762" t="s">
        <v>17417</v>
      </c>
      <c r="J3762" s="3"/>
    </row>
    <row r="3763" spans="1:10">
      <c r="A3763" t="s">
        <v>17418</v>
      </c>
      <c r="B3763" t="s">
        <v>17419</v>
      </c>
      <c r="C3763" t="s">
        <v>17420</v>
      </c>
      <c r="D3763" t="s">
        <v>17421</v>
      </c>
      <c r="E3763" s="2">
        <f t="shared" si="61"/>
        <v>445</v>
      </c>
      <c r="F3763" t="s">
        <v>20</v>
      </c>
      <c r="G3763" t="s">
        <v>17422</v>
      </c>
      <c r="I3763" t="s">
        <v>17423</v>
      </c>
      <c r="J3763" s="3"/>
    </row>
    <row r="3764" spans="1:10">
      <c r="A3764" t="s">
        <v>17424</v>
      </c>
      <c r="B3764" t="s">
        <v>17425</v>
      </c>
      <c r="C3764" t="s">
        <v>17426</v>
      </c>
      <c r="D3764" t="s">
        <v>17427</v>
      </c>
      <c r="E3764" s="2">
        <f t="shared" si="61"/>
        <v>317</v>
      </c>
      <c r="F3764" t="s">
        <v>20</v>
      </c>
      <c r="G3764" t="s">
        <v>17424</v>
      </c>
      <c r="I3764" t="s">
        <v>17428</v>
      </c>
      <c r="J3764" s="3"/>
    </row>
    <row r="3765" spans="1:10">
      <c r="A3765" t="s">
        <v>17429</v>
      </c>
      <c r="B3765" t="s">
        <v>17430</v>
      </c>
      <c r="C3765" t="s">
        <v>17431</v>
      </c>
      <c r="D3765" t="s">
        <v>17432</v>
      </c>
      <c r="E3765" s="2">
        <f t="shared" si="61"/>
        <v>142</v>
      </c>
      <c r="F3765" t="s">
        <v>20</v>
      </c>
      <c r="G3765" t="s">
        <v>17429</v>
      </c>
      <c r="I3765" t="s">
        <v>17433</v>
      </c>
      <c r="J3765" s="3"/>
    </row>
    <row r="3766" spans="1:10">
      <c r="A3766" t="s">
        <v>17434</v>
      </c>
      <c r="B3766" t="s">
        <v>17435</v>
      </c>
      <c r="C3766" t="s">
        <v>17436</v>
      </c>
      <c r="D3766" t="s">
        <v>17437</v>
      </c>
      <c r="E3766" s="2">
        <f t="shared" si="61"/>
        <v>398</v>
      </c>
      <c r="F3766" t="s">
        <v>20</v>
      </c>
      <c r="G3766" t="s">
        <v>17438</v>
      </c>
      <c r="H3766" t="s">
        <v>17439</v>
      </c>
      <c r="I3766" t="s">
        <v>17440</v>
      </c>
      <c r="J3766" s="3"/>
    </row>
    <row r="3767" spans="1:10">
      <c r="A3767" t="s">
        <v>17441</v>
      </c>
      <c r="B3767" t="s">
        <v>17442</v>
      </c>
      <c r="C3767" t="s">
        <v>17443</v>
      </c>
      <c r="D3767" t="s">
        <v>17444</v>
      </c>
      <c r="E3767" s="2">
        <f t="shared" si="61"/>
        <v>306</v>
      </c>
      <c r="F3767" t="s">
        <v>20</v>
      </c>
      <c r="G3767" t="s">
        <v>17441</v>
      </c>
      <c r="I3767" t="s">
        <v>9058</v>
      </c>
      <c r="J3767" s="3"/>
    </row>
    <row r="3768" spans="1:10">
      <c r="A3768" t="s">
        <v>17445</v>
      </c>
      <c r="B3768" t="s">
        <v>17446</v>
      </c>
      <c r="C3768" t="s">
        <v>17447</v>
      </c>
      <c r="D3768" t="s">
        <v>17448</v>
      </c>
      <c r="E3768" s="2">
        <f t="shared" si="61"/>
        <v>396</v>
      </c>
      <c r="F3768" t="s">
        <v>20</v>
      </c>
      <c r="G3768" t="s">
        <v>17445</v>
      </c>
      <c r="I3768" t="s">
        <v>2884</v>
      </c>
      <c r="J3768" s="3"/>
    </row>
    <row r="3769" spans="1:10">
      <c r="A3769" t="s">
        <v>17449</v>
      </c>
      <c r="B3769" t="s">
        <v>17450</v>
      </c>
      <c r="C3769" t="s">
        <v>17451</v>
      </c>
      <c r="D3769" t="s">
        <v>17452</v>
      </c>
      <c r="E3769" s="2">
        <f t="shared" si="61"/>
        <v>482</v>
      </c>
      <c r="F3769" t="s">
        <v>13</v>
      </c>
      <c r="G3769" t="s">
        <v>17449</v>
      </c>
      <c r="H3769" t="s">
        <v>17453</v>
      </c>
      <c r="I3769" t="s">
        <v>17454</v>
      </c>
      <c r="J3769" s="3"/>
    </row>
    <row r="3770" spans="1:10">
      <c r="A3770" t="s">
        <v>17455</v>
      </c>
      <c r="B3770" t="s">
        <v>17456</v>
      </c>
      <c r="C3770" t="s">
        <v>17457</v>
      </c>
      <c r="D3770" t="s">
        <v>17458</v>
      </c>
      <c r="E3770" s="2">
        <f t="shared" si="61"/>
        <v>320</v>
      </c>
      <c r="F3770" t="s">
        <v>13</v>
      </c>
      <c r="G3770" t="s">
        <v>17459</v>
      </c>
      <c r="H3770" t="s">
        <v>6594</v>
      </c>
      <c r="I3770" t="s">
        <v>17460</v>
      </c>
      <c r="J3770" s="3"/>
    </row>
    <row r="3771" spans="1:10">
      <c r="A3771" t="s">
        <v>17461</v>
      </c>
      <c r="B3771" t="s">
        <v>17462</v>
      </c>
      <c r="C3771" t="s">
        <v>17463</v>
      </c>
      <c r="D3771" t="s">
        <v>17464</v>
      </c>
      <c r="E3771" s="2">
        <f t="shared" si="61"/>
        <v>287</v>
      </c>
      <c r="F3771" t="s">
        <v>13</v>
      </c>
      <c r="G3771" t="s">
        <v>17461</v>
      </c>
      <c r="I3771" t="s">
        <v>17465</v>
      </c>
      <c r="J3771" s="3"/>
    </row>
    <row r="3772" spans="1:10">
      <c r="A3772" t="s">
        <v>17466</v>
      </c>
      <c r="B3772" t="s">
        <v>17467</v>
      </c>
      <c r="C3772" t="s">
        <v>17468</v>
      </c>
      <c r="D3772" t="s">
        <v>17469</v>
      </c>
      <c r="E3772" s="2">
        <f t="shared" si="61"/>
        <v>452</v>
      </c>
      <c r="F3772" t="s">
        <v>20</v>
      </c>
      <c r="G3772" t="s">
        <v>17466</v>
      </c>
      <c r="I3772" t="s">
        <v>971</v>
      </c>
      <c r="J3772" s="3"/>
    </row>
    <row r="3773" spans="1:10">
      <c r="A3773" t="s">
        <v>17470</v>
      </c>
      <c r="B3773" t="s">
        <v>17471</v>
      </c>
      <c r="C3773" t="s">
        <v>17472</v>
      </c>
      <c r="D3773" t="s">
        <v>17473</v>
      </c>
      <c r="E3773" s="2">
        <f t="shared" si="61"/>
        <v>887</v>
      </c>
      <c r="F3773" t="s">
        <v>20</v>
      </c>
      <c r="G3773" t="s">
        <v>17470</v>
      </c>
      <c r="I3773" t="s">
        <v>17474</v>
      </c>
      <c r="J3773" s="3"/>
    </row>
    <row r="3774" spans="1:10">
      <c r="A3774" t="s">
        <v>17475</v>
      </c>
      <c r="B3774" t="s">
        <v>17476</v>
      </c>
      <c r="C3774" t="s">
        <v>17477</v>
      </c>
      <c r="D3774" t="s">
        <v>17478</v>
      </c>
      <c r="E3774" s="2">
        <f t="shared" si="61"/>
        <v>244</v>
      </c>
      <c r="F3774" t="s">
        <v>20</v>
      </c>
      <c r="G3774" t="s">
        <v>17475</v>
      </c>
      <c r="I3774" t="s">
        <v>14504</v>
      </c>
      <c r="J3774" s="3"/>
    </row>
    <row r="3775" spans="1:10">
      <c r="A3775" t="s">
        <v>17479</v>
      </c>
      <c r="B3775" t="s">
        <v>17480</v>
      </c>
      <c r="C3775" t="s">
        <v>17481</v>
      </c>
      <c r="D3775" t="s">
        <v>17482</v>
      </c>
      <c r="E3775" s="2">
        <f t="shared" si="61"/>
        <v>525</v>
      </c>
      <c r="F3775" t="s">
        <v>13</v>
      </c>
      <c r="G3775" t="s">
        <v>17479</v>
      </c>
      <c r="I3775" t="s">
        <v>8560</v>
      </c>
      <c r="J3775" s="3"/>
    </row>
    <row r="3776" spans="1:10">
      <c r="A3776" t="s">
        <v>17483</v>
      </c>
      <c r="B3776" t="s">
        <v>17484</v>
      </c>
      <c r="C3776" t="s">
        <v>17485</v>
      </c>
      <c r="D3776" t="s">
        <v>17486</v>
      </c>
      <c r="E3776" s="2">
        <f t="shared" si="61"/>
        <v>750.33333333333337</v>
      </c>
      <c r="F3776" t="s">
        <v>13</v>
      </c>
      <c r="G3776" t="s">
        <v>17483</v>
      </c>
      <c r="I3776" t="s">
        <v>17487</v>
      </c>
      <c r="J3776" s="3"/>
    </row>
    <row r="3777" spans="1:10">
      <c r="A3777" t="s">
        <v>17488</v>
      </c>
      <c r="B3777" t="s">
        <v>17489</v>
      </c>
      <c r="C3777" t="s">
        <v>17490</v>
      </c>
      <c r="D3777" t="s">
        <v>17491</v>
      </c>
      <c r="E3777" s="2">
        <f t="shared" si="61"/>
        <v>446</v>
      </c>
      <c r="F3777" t="s">
        <v>20</v>
      </c>
      <c r="G3777" t="s">
        <v>17492</v>
      </c>
      <c r="I3777" t="s">
        <v>17493</v>
      </c>
      <c r="J3777" s="3"/>
    </row>
    <row r="3778" spans="1:10">
      <c r="A3778" t="s">
        <v>17494</v>
      </c>
      <c r="B3778" t="s">
        <v>17495</v>
      </c>
      <c r="C3778" t="s">
        <v>17496</v>
      </c>
      <c r="D3778" t="s">
        <v>17497</v>
      </c>
      <c r="E3778" s="2">
        <f t="shared" si="61"/>
        <v>593</v>
      </c>
      <c r="F3778" t="s">
        <v>20</v>
      </c>
      <c r="G3778" t="s">
        <v>17498</v>
      </c>
      <c r="H3778" t="s">
        <v>17499</v>
      </c>
      <c r="I3778" t="s">
        <v>17500</v>
      </c>
      <c r="J3778" s="3"/>
    </row>
    <row r="3779" spans="1:10">
      <c r="A3779" t="s">
        <v>17501</v>
      </c>
      <c r="B3779" t="s">
        <v>17502</v>
      </c>
      <c r="C3779" t="s">
        <v>17503</v>
      </c>
      <c r="D3779" t="s">
        <v>17504</v>
      </c>
      <c r="E3779" s="2">
        <f t="shared" si="61"/>
        <v>220</v>
      </c>
      <c r="F3779" t="s">
        <v>20</v>
      </c>
      <c r="G3779" t="s">
        <v>17501</v>
      </c>
      <c r="I3779" t="s">
        <v>17505</v>
      </c>
      <c r="J3779" s="3"/>
    </row>
    <row r="3780" spans="1:10">
      <c r="A3780" t="s">
        <v>17506</v>
      </c>
      <c r="B3780" t="s">
        <v>17507</v>
      </c>
      <c r="C3780" t="s">
        <v>17508</v>
      </c>
      <c r="D3780" t="s">
        <v>17509</v>
      </c>
      <c r="E3780" s="2">
        <f t="shared" si="61"/>
        <v>362</v>
      </c>
      <c r="F3780" t="s">
        <v>20</v>
      </c>
      <c r="G3780" t="s">
        <v>17506</v>
      </c>
      <c r="I3780" t="s">
        <v>2303</v>
      </c>
      <c r="J3780" s="3"/>
    </row>
    <row r="3781" spans="1:10">
      <c r="A3781" t="s">
        <v>17510</v>
      </c>
      <c r="B3781" t="s">
        <v>17511</v>
      </c>
      <c r="C3781" t="s">
        <v>17512</v>
      </c>
      <c r="D3781" t="s">
        <v>17513</v>
      </c>
      <c r="E3781" s="2">
        <f t="shared" si="61"/>
        <v>67</v>
      </c>
      <c r="F3781" t="s">
        <v>20</v>
      </c>
      <c r="G3781" t="s">
        <v>17510</v>
      </c>
      <c r="I3781" t="s">
        <v>375</v>
      </c>
      <c r="J3781" s="3"/>
    </row>
    <row r="3782" spans="1:10">
      <c r="A3782" t="s">
        <v>17514</v>
      </c>
      <c r="B3782" t="s">
        <v>17515</v>
      </c>
      <c r="C3782" t="s">
        <v>17516</v>
      </c>
      <c r="D3782" t="s">
        <v>17517</v>
      </c>
      <c r="E3782" s="2">
        <f t="shared" si="61"/>
        <v>167</v>
      </c>
      <c r="F3782" t="s">
        <v>20</v>
      </c>
      <c r="G3782" t="s">
        <v>17514</v>
      </c>
      <c r="I3782" t="s">
        <v>17518</v>
      </c>
      <c r="J3782" s="3"/>
    </row>
    <row r="3783" spans="1:10">
      <c r="A3783" t="s">
        <v>17519</v>
      </c>
      <c r="B3783" t="s">
        <v>17520</v>
      </c>
      <c r="C3783" t="s">
        <v>17521</v>
      </c>
      <c r="D3783" t="s">
        <v>17522</v>
      </c>
      <c r="E3783" s="2">
        <f t="shared" si="61"/>
        <v>318</v>
      </c>
      <c r="F3783" t="s">
        <v>20</v>
      </c>
      <c r="G3783" t="s">
        <v>17519</v>
      </c>
      <c r="I3783" t="s">
        <v>17523</v>
      </c>
      <c r="J3783" s="3"/>
    </row>
    <row r="3784" spans="1:10">
      <c r="A3784" t="s">
        <v>17524</v>
      </c>
      <c r="B3784" t="s">
        <v>17525</v>
      </c>
      <c r="C3784" t="s">
        <v>17526</v>
      </c>
      <c r="D3784" t="s">
        <v>17527</v>
      </c>
      <c r="E3784" s="2">
        <f t="shared" si="61"/>
        <v>425</v>
      </c>
      <c r="F3784" t="s">
        <v>20</v>
      </c>
      <c r="G3784" t="s">
        <v>17524</v>
      </c>
      <c r="I3784" t="s">
        <v>17528</v>
      </c>
      <c r="J3784" s="3"/>
    </row>
    <row r="3785" spans="1:10">
      <c r="A3785" t="s">
        <v>17529</v>
      </c>
      <c r="B3785" t="s">
        <v>17530</v>
      </c>
      <c r="C3785" t="s">
        <v>17531</v>
      </c>
      <c r="D3785" t="s">
        <v>17532</v>
      </c>
      <c r="E3785" s="2">
        <f t="shared" si="61"/>
        <v>691</v>
      </c>
      <c r="F3785" t="s">
        <v>13</v>
      </c>
      <c r="G3785" t="s">
        <v>17529</v>
      </c>
      <c r="I3785" t="s">
        <v>65</v>
      </c>
      <c r="J3785" s="3"/>
    </row>
    <row r="3786" spans="1:10">
      <c r="A3786" t="s">
        <v>17533</v>
      </c>
      <c r="B3786" t="s">
        <v>17534</v>
      </c>
      <c r="C3786" t="s">
        <v>17535</v>
      </c>
      <c r="D3786" t="s">
        <v>17536</v>
      </c>
      <c r="E3786" s="2">
        <f t="shared" si="61"/>
        <v>358</v>
      </c>
      <c r="F3786" t="s">
        <v>13</v>
      </c>
      <c r="G3786" t="s">
        <v>17533</v>
      </c>
      <c r="I3786" t="s">
        <v>65</v>
      </c>
      <c r="J3786" s="3"/>
    </row>
    <row r="3787" spans="1:10">
      <c r="A3787" t="s">
        <v>17537</v>
      </c>
      <c r="C3787" t="s">
        <v>17538</v>
      </c>
      <c r="D3787" t="s">
        <v>17539</v>
      </c>
      <c r="E3787" s="2">
        <f t="shared" si="61"/>
        <v>72</v>
      </c>
      <c r="F3787" t="s">
        <v>20</v>
      </c>
      <c r="G3787" t="s">
        <v>17537</v>
      </c>
      <c r="I3787" t="s">
        <v>10994</v>
      </c>
      <c r="J3787" s="3"/>
    </row>
    <row r="3788" spans="1:10">
      <c r="A3788" t="s">
        <v>17540</v>
      </c>
      <c r="B3788" t="s">
        <v>17541</v>
      </c>
      <c r="C3788" t="s">
        <v>17542</v>
      </c>
      <c r="D3788" t="s">
        <v>17543</v>
      </c>
      <c r="E3788" s="2">
        <f t="shared" si="61"/>
        <v>162</v>
      </c>
      <c r="F3788" t="s">
        <v>13</v>
      </c>
      <c r="G3788" t="s">
        <v>17540</v>
      </c>
      <c r="I3788" t="s">
        <v>65</v>
      </c>
      <c r="J3788" s="3"/>
    </row>
    <row r="3789" spans="1:10">
      <c r="A3789" t="s">
        <v>17544</v>
      </c>
      <c r="C3789" t="s">
        <v>17545</v>
      </c>
      <c r="D3789" t="s">
        <v>17546</v>
      </c>
      <c r="E3789" s="2">
        <f t="shared" si="61"/>
        <v>34</v>
      </c>
      <c r="F3789" t="s">
        <v>13</v>
      </c>
      <c r="G3789" t="s">
        <v>17544</v>
      </c>
      <c r="I3789" t="s">
        <v>10986</v>
      </c>
      <c r="J3789" s="3"/>
    </row>
    <row r="3790" spans="1:10">
      <c r="A3790" t="s">
        <v>17547</v>
      </c>
      <c r="B3790" t="s">
        <v>17548</v>
      </c>
      <c r="C3790" t="s">
        <v>17549</v>
      </c>
      <c r="D3790" t="s">
        <v>17550</v>
      </c>
      <c r="E3790" s="2">
        <f t="shared" si="61"/>
        <v>138</v>
      </c>
      <c r="F3790" t="s">
        <v>13</v>
      </c>
      <c r="G3790" t="s">
        <v>17547</v>
      </c>
      <c r="H3790" t="s">
        <v>10981</v>
      </c>
      <c r="I3790" t="s">
        <v>10982</v>
      </c>
      <c r="J3790" s="3"/>
    </row>
    <row r="3791" spans="1:10">
      <c r="A3791" t="s">
        <v>17551</v>
      </c>
      <c r="B3791" t="s">
        <v>17552</v>
      </c>
      <c r="C3791" t="s">
        <v>17553</v>
      </c>
      <c r="D3791" t="s">
        <v>17554</v>
      </c>
      <c r="E3791" s="2">
        <f t="shared" si="61"/>
        <v>104</v>
      </c>
      <c r="F3791" t="s">
        <v>13</v>
      </c>
      <c r="G3791" t="s">
        <v>17551</v>
      </c>
      <c r="I3791" t="s">
        <v>65</v>
      </c>
      <c r="J3791" s="3"/>
    </row>
    <row r="3792" spans="1:10">
      <c r="A3792" t="s">
        <v>17555</v>
      </c>
      <c r="B3792" t="s">
        <v>17556</v>
      </c>
      <c r="C3792" t="s">
        <v>17557</v>
      </c>
      <c r="D3792" t="s">
        <v>17558</v>
      </c>
      <c r="E3792" s="2">
        <f t="shared" si="61"/>
        <v>507</v>
      </c>
      <c r="F3792" t="s">
        <v>20</v>
      </c>
      <c r="G3792" t="s">
        <v>17555</v>
      </c>
      <c r="I3792" t="s">
        <v>4276</v>
      </c>
      <c r="J3792" s="3"/>
    </row>
    <row r="3793" spans="1:10">
      <c r="A3793" t="s">
        <v>17559</v>
      </c>
      <c r="B3793" t="s">
        <v>17560</v>
      </c>
      <c r="C3793" t="s">
        <v>17561</v>
      </c>
      <c r="D3793" t="s">
        <v>17562</v>
      </c>
      <c r="E3793" s="2">
        <f t="shared" si="61"/>
        <v>478</v>
      </c>
      <c r="F3793" t="s">
        <v>20</v>
      </c>
      <c r="G3793" t="s">
        <v>17559</v>
      </c>
      <c r="I3793" t="s">
        <v>4267</v>
      </c>
      <c r="J3793" s="3"/>
    </row>
    <row r="3794" spans="1:10">
      <c r="A3794" t="s">
        <v>17563</v>
      </c>
      <c r="C3794" t="s">
        <v>17564</v>
      </c>
      <c r="D3794" t="s">
        <v>17565</v>
      </c>
      <c r="E3794" s="2">
        <f t="shared" si="61"/>
        <v>59</v>
      </c>
      <c r="F3794" t="s">
        <v>13</v>
      </c>
      <c r="G3794" t="s">
        <v>17563</v>
      </c>
      <c r="I3794" t="s">
        <v>65</v>
      </c>
      <c r="J3794" s="3"/>
    </row>
    <row r="3795" spans="1:10">
      <c r="A3795" t="s">
        <v>17566</v>
      </c>
      <c r="B3795" t="s">
        <v>17567</v>
      </c>
      <c r="C3795" t="s">
        <v>17568</v>
      </c>
      <c r="D3795" t="s">
        <v>17569</v>
      </c>
      <c r="E3795" s="2">
        <f t="shared" si="61"/>
        <v>138</v>
      </c>
      <c r="F3795" t="s">
        <v>20</v>
      </c>
      <c r="G3795" t="s">
        <v>17566</v>
      </c>
      <c r="I3795" t="s">
        <v>17570</v>
      </c>
      <c r="J3795" s="3"/>
    </row>
    <row r="3796" spans="1:10">
      <c r="A3796" t="s">
        <v>17571</v>
      </c>
      <c r="C3796" t="s">
        <v>17572</v>
      </c>
      <c r="D3796" t="s">
        <v>17573</v>
      </c>
      <c r="E3796" s="2">
        <f t="shared" si="61"/>
        <v>71</v>
      </c>
      <c r="F3796" t="s">
        <v>20</v>
      </c>
      <c r="G3796" t="s">
        <v>17571</v>
      </c>
      <c r="I3796" t="s">
        <v>65</v>
      </c>
      <c r="J3796" s="3"/>
    </row>
    <row r="3797" spans="1:10">
      <c r="A3797" t="s">
        <v>17574</v>
      </c>
      <c r="B3797" t="s">
        <v>17575</v>
      </c>
      <c r="C3797" t="s">
        <v>17576</v>
      </c>
      <c r="D3797" t="s">
        <v>17577</v>
      </c>
      <c r="E3797" s="2">
        <f t="shared" si="61"/>
        <v>270</v>
      </c>
      <c r="F3797" t="s">
        <v>20</v>
      </c>
      <c r="G3797" t="s">
        <v>17574</v>
      </c>
      <c r="I3797" t="s">
        <v>7982</v>
      </c>
      <c r="J3797" s="3"/>
    </row>
    <row r="3798" spans="1:10">
      <c r="A3798" t="s">
        <v>17578</v>
      </c>
      <c r="B3798" t="s">
        <v>17579</v>
      </c>
      <c r="C3798" t="s">
        <v>17580</v>
      </c>
      <c r="D3798" t="s">
        <v>17581</v>
      </c>
      <c r="E3798" s="2">
        <f t="shared" si="61"/>
        <v>238</v>
      </c>
      <c r="F3798" t="s">
        <v>20</v>
      </c>
      <c r="G3798" t="s">
        <v>17578</v>
      </c>
      <c r="I3798" t="s">
        <v>3216</v>
      </c>
      <c r="J3798" s="3"/>
    </row>
    <row r="3799" spans="1:10">
      <c r="A3799" t="s">
        <v>17582</v>
      </c>
      <c r="B3799" t="s">
        <v>17583</v>
      </c>
      <c r="C3799" t="s">
        <v>17584</v>
      </c>
      <c r="D3799" t="s">
        <v>17585</v>
      </c>
      <c r="E3799" s="2">
        <f t="shared" si="61"/>
        <v>373</v>
      </c>
      <c r="F3799" t="s">
        <v>20</v>
      </c>
      <c r="G3799" t="s">
        <v>17582</v>
      </c>
      <c r="I3799" t="s">
        <v>4176</v>
      </c>
      <c r="J3799" s="3"/>
    </row>
    <row r="3800" spans="1:10">
      <c r="A3800" t="s">
        <v>17586</v>
      </c>
      <c r="B3800" t="s">
        <v>17587</v>
      </c>
      <c r="C3800" t="s">
        <v>17588</v>
      </c>
      <c r="D3800" t="s">
        <v>17589</v>
      </c>
      <c r="E3800" s="2">
        <f t="shared" si="61"/>
        <v>299</v>
      </c>
      <c r="F3800" t="s">
        <v>20</v>
      </c>
      <c r="G3800" t="s">
        <v>17586</v>
      </c>
      <c r="I3800" t="s">
        <v>4938</v>
      </c>
      <c r="J3800" s="3"/>
    </row>
    <row r="3801" spans="1:10">
      <c r="A3801" t="s">
        <v>17590</v>
      </c>
      <c r="B3801" t="s">
        <v>17591</v>
      </c>
      <c r="C3801" t="s">
        <v>17592</v>
      </c>
      <c r="D3801" t="s">
        <v>17593</v>
      </c>
      <c r="E3801" s="2">
        <f t="shared" si="61"/>
        <v>387</v>
      </c>
      <c r="F3801" t="s">
        <v>20</v>
      </c>
      <c r="G3801" t="s">
        <v>17590</v>
      </c>
      <c r="H3801" t="s">
        <v>2497</v>
      </c>
      <c r="I3801" t="s">
        <v>2498</v>
      </c>
      <c r="J3801" s="3"/>
    </row>
    <row r="3802" spans="1:10">
      <c r="A3802" t="s">
        <v>17594</v>
      </c>
      <c r="B3802" t="s">
        <v>17595</v>
      </c>
      <c r="C3802" t="s">
        <v>17596</v>
      </c>
      <c r="D3802" t="s">
        <v>17597</v>
      </c>
      <c r="E3802" s="2">
        <f t="shared" si="61"/>
        <v>277</v>
      </c>
      <c r="F3802" t="s">
        <v>20</v>
      </c>
      <c r="G3802" t="s">
        <v>17594</v>
      </c>
      <c r="I3802" t="s">
        <v>2498</v>
      </c>
      <c r="J3802" s="3"/>
    </row>
    <row r="3803" spans="1:10">
      <c r="A3803" t="s">
        <v>17598</v>
      </c>
      <c r="B3803" t="s">
        <v>17599</v>
      </c>
      <c r="C3803" t="s">
        <v>17600</v>
      </c>
      <c r="D3803" t="s">
        <v>17601</v>
      </c>
      <c r="E3803" s="2">
        <f t="shared" si="61"/>
        <v>407</v>
      </c>
      <c r="F3803" t="s">
        <v>20</v>
      </c>
      <c r="G3803" t="s">
        <v>17598</v>
      </c>
      <c r="I3803" t="s">
        <v>65</v>
      </c>
      <c r="J3803" s="3"/>
    </row>
    <row r="3804" spans="1:10">
      <c r="A3804" t="s">
        <v>17602</v>
      </c>
      <c r="B3804" t="s">
        <v>17603</v>
      </c>
      <c r="C3804" t="s">
        <v>17604</v>
      </c>
      <c r="D3804" t="s">
        <v>17605</v>
      </c>
      <c r="E3804" s="2">
        <f t="shared" si="61"/>
        <v>415</v>
      </c>
      <c r="F3804" t="s">
        <v>20</v>
      </c>
      <c r="G3804" t="s">
        <v>17602</v>
      </c>
      <c r="H3804" t="s">
        <v>2497</v>
      </c>
      <c r="I3804" t="s">
        <v>2498</v>
      </c>
      <c r="J3804" s="3"/>
    </row>
    <row r="3805" spans="1:10">
      <c r="A3805" t="s">
        <v>17606</v>
      </c>
      <c r="B3805" t="s">
        <v>17607</v>
      </c>
      <c r="C3805" t="s">
        <v>17608</v>
      </c>
      <c r="D3805" t="s">
        <v>17609</v>
      </c>
      <c r="E3805" s="2">
        <f t="shared" si="61"/>
        <v>462</v>
      </c>
      <c r="F3805" t="s">
        <v>20</v>
      </c>
      <c r="G3805" t="s">
        <v>17606</v>
      </c>
      <c r="I3805" t="s">
        <v>7948</v>
      </c>
      <c r="J3805" s="3"/>
    </row>
    <row r="3806" spans="1:10">
      <c r="A3806" t="s">
        <v>17610</v>
      </c>
      <c r="C3806" t="s">
        <v>17611</v>
      </c>
      <c r="D3806" t="s">
        <v>17612</v>
      </c>
      <c r="E3806" s="2" t="e">
        <f t="shared" si="61"/>
        <v>#VALUE!</v>
      </c>
      <c r="F3806" t="s">
        <v>4246</v>
      </c>
      <c r="G3806" t="s">
        <v>17610</v>
      </c>
      <c r="I3806" t="s">
        <v>14509</v>
      </c>
      <c r="J3806" s="3"/>
    </row>
    <row r="3807" spans="1:10">
      <c r="A3807" t="s">
        <v>17613</v>
      </c>
      <c r="B3807" t="s">
        <v>17614</v>
      </c>
      <c r="C3807" t="s">
        <v>17615</v>
      </c>
      <c r="D3807" t="s">
        <v>17616</v>
      </c>
      <c r="E3807" s="2">
        <f t="shared" si="61"/>
        <v>365</v>
      </c>
      <c r="F3807" t="s">
        <v>20</v>
      </c>
      <c r="G3807" t="s">
        <v>17613</v>
      </c>
      <c r="I3807" t="s">
        <v>2185</v>
      </c>
      <c r="J3807" s="3"/>
    </row>
    <row r="3808" spans="1:10">
      <c r="A3808" t="s">
        <v>17617</v>
      </c>
      <c r="B3808" t="s">
        <v>17618</v>
      </c>
      <c r="C3808" t="s">
        <v>17619</v>
      </c>
      <c r="D3808" t="s">
        <v>17620</v>
      </c>
      <c r="E3808" s="2">
        <f t="shared" si="61"/>
        <v>124</v>
      </c>
      <c r="F3808" t="s">
        <v>20</v>
      </c>
      <c r="G3808" t="s">
        <v>17617</v>
      </c>
      <c r="I3808" t="s">
        <v>17621</v>
      </c>
      <c r="J3808" s="3"/>
    </row>
    <row r="3809" spans="1:10">
      <c r="A3809" t="s">
        <v>17622</v>
      </c>
      <c r="B3809" t="s">
        <v>17623</v>
      </c>
      <c r="C3809" t="s">
        <v>17624</v>
      </c>
      <c r="D3809" t="s">
        <v>17625</v>
      </c>
      <c r="E3809" s="2">
        <f t="shared" si="61"/>
        <v>97</v>
      </c>
      <c r="F3809" t="s">
        <v>20</v>
      </c>
      <c r="G3809" t="s">
        <v>17622</v>
      </c>
      <c r="I3809" t="s">
        <v>12155</v>
      </c>
      <c r="J3809" s="3"/>
    </row>
    <row r="3810" spans="1:10">
      <c r="A3810" t="s">
        <v>17626</v>
      </c>
      <c r="B3810" t="s">
        <v>17627</v>
      </c>
      <c r="C3810" t="s">
        <v>17628</v>
      </c>
      <c r="D3810" t="s">
        <v>17629</v>
      </c>
      <c r="E3810" s="2">
        <f t="shared" si="61"/>
        <v>857</v>
      </c>
      <c r="F3810" t="s">
        <v>20</v>
      </c>
      <c r="G3810" t="s">
        <v>17626</v>
      </c>
      <c r="I3810" t="s">
        <v>17630</v>
      </c>
      <c r="J3810" s="3"/>
    </row>
    <row r="3811" spans="1:10">
      <c r="A3811" t="s">
        <v>17631</v>
      </c>
      <c r="B3811" t="s">
        <v>17632</v>
      </c>
      <c r="C3811" t="s">
        <v>17633</v>
      </c>
      <c r="D3811" t="s">
        <v>17634</v>
      </c>
      <c r="E3811" s="2">
        <f t="shared" si="61"/>
        <v>233</v>
      </c>
      <c r="F3811" t="s">
        <v>20</v>
      </c>
      <c r="G3811" t="s">
        <v>17635</v>
      </c>
      <c r="I3811" t="s">
        <v>17636</v>
      </c>
      <c r="J3811" s="3"/>
    </row>
    <row r="3812" spans="1:10">
      <c r="A3812" t="s">
        <v>17637</v>
      </c>
      <c r="B3812" t="s">
        <v>17638</v>
      </c>
      <c r="C3812" t="s">
        <v>17639</v>
      </c>
      <c r="D3812" t="s">
        <v>17640</v>
      </c>
      <c r="E3812" s="2">
        <f t="shared" si="61"/>
        <v>250</v>
      </c>
      <c r="F3812" t="s">
        <v>20</v>
      </c>
      <c r="G3812" t="s">
        <v>17641</v>
      </c>
      <c r="H3812" t="s">
        <v>17642</v>
      </c>
      <c r="I3812" t="s">
        <v>17643</v>
      </c>
      <c r="J3812" s="3"/>
    </row>
    <row r="3813" spans="1:10">
      <c r="A3813" t="s">
        <v>17644</v>
      </c>
      <c r="B3813" t="s">
        <v>17645</v>
      </c>
      <c r="C3813" t="s">
        <v>17646</v>
      </c>
      <c r="D3813" t="s">
        <v>17647</v>
      </c>
      <c r="E3813" s="2">
        <f t="shared" si="61"/>
        <v>295</v>
      </c>
      <c r="F3813" t="s">
        <v>20</v>
      </c>
      <c r="G3813" t="s">
        <v>17648</v>
      </c>
      <c r="I3813" t="s">
        <v>17649</v>
      </c>
      <c r="J3813" s="3"/>
    </row>
    <row r="3814" spans="1:10">
      <c r="A3814" t="s">
        <v>17650</v>
      </c>
      <c r="B3814" t="s">
        <v>17651</v>
      </c>
      <c r="C3814" t="s">
        <v>17652</v>
      </c>
      <c r="D3814" t="s">
        <v>17653</v>
      </c>
      <c r="E3814" s="2">
        <f t="shared" si="61"/>
        <v>395</v>
      </c>
      <c r="F3814" t="s">
        <v>20</v>
      </c>
      <c r="G3814" t="s">
        <v>17654</v>
      </c>
      <c r="I3814" t="s">
        <v>17655</v>
      </c>
      <c r="J3814" s="3"/>
    </row>
    <row r="3815" spans="1:10">
      <c r="A3815" t="s">
        <v>17656</v>
      </c>
      <c r="B3815" t="s">
        <v>17657</v>
      </c>
      <c r="C3815" t="s">
        <v>17658</v>
      </c>
      <c r="D3815" t="s">
        <v>17659</v>
      </c>
      <c r="E3815" s="2">
        <f t="shared" si="61"/>
        <v>272</v>
      </c>
      <c r="F3815" t="s">
        <v>13</v>
      </c>
      <c r="G3815" t="s">
        <v>17656</v>
      </c>
      <c r="I3815" t="s">
        <v>17660</v>
      </c>
      <c r="J3815" s="3"/>
    </row>
    <row r="3816" spans="1:10">
      <c r="A3816" t="s">
        <v>17661</v>
      </c>
      <c r="B3816" t="s">
        <v>17662</v>
      </c>
      <c r="C3816" t="s">
        <v>17663</v>
      </c>
      <c r="D3816" t="s">
        <v>17664</v>
      </c>
      <c r="E3816" s="2">
        <f t="shared" ref="E3816:E3879" si="62">((D3816-C3816)+1)/3-1</f>
        <v>579</v>
      </c>
      <c r="F3816" t="s">
        <v>13</v>
      </c>
      <c r="G3816" t="s">
        <v>17661</v>
      </c>
      <c r="I3816" t="s">
        <v>17665</v>
      </c>
      <c r="J3816" s="3"/>
    </row>
    <row r="3817" spans="1:10">
      <c r="A3817" t="s">
        <v>17666</v>
      </c>
      <c r="B3817" t="s">
        <v>17667</v>
      </c>
      <c r="C3817" t="s">
        <v>17668</v>
      </c>
      <c r="D3817" t="s">
        <v>17669</v>
      </c>
      <c r="E3817" s="2">
        <f t="shared" si="62"/>
        <v>505</v>
      </c>
      <c r="F3817" t="s">
        <v>13</v>
      </c>
      <c r="G3817" t="s">
        <v>17666</v>
      </c>
      <c r="I3817" t="s">
        <v>65</v>
      </c>
      <c r="J3817" s="3"/>
    </row>
    <row r="3818" spans="1:10">
      <c r="A3818" t="s">
        <v>17670</v>
      </c>
      <c r="B3818" t="s">
        <v>17671</v>
      </c>
      <c r="C3818" t="s">
        <v>17672</v>
      </c>
      <c r="D3818" t="s">
        <v>17673</v>
      </c>
      <c r="E3818" s="2">
        <f t="shared" si="62"/>
        <v>208</v>
      </c>
      <c r="F3818" t="s">
        <v>13</v>
      </c>
      <c r="G3818" t="s">
        <v>17670</v>
      </c>
      <c r="I3818" t="s">
        <v>12304</v>
      </c>
      <c r="J3818" s="3"/>
    </row>
    <row r="3819" spans="1:10">
      <c r="A3819" t="s">
        <v>17674</v>
      </c>
      <c r="B3819" t="s">
        <v>17675</v>
      </c>
      <c r="C3819" t="s">
        <v>17676</v>
      </c>
      <c r="D3819" t="s">
        <v>17677</v>
      </c>
      <c r="E3819" s="2">
        <f t="shared" si="62"/>
        <v>167</v>
      </c>
      <c r="F3819" t="s">
        <v>13</v>
      </c>
      <c r="G3819" t="s">
        <v>17678</v>
      </c>
      <c r="H3819" t="s">
        <v>17679</v>
      </c>
      <c r="I3819" t="s">
        <v>17680</v>
      </c>
      <c r="J3819" s="3"/>
    </row>
    <row r="3820" spans="1:10">
      <c r="A3820" t="s">
        <v>17681</v>
      </c>
      <c r="B3820" t="s">
        <v>17682</v>
      </c>
      <c r="C3820" t="s">
        <v>17683</v>
      </c>
      <c r="D3820" t="s">
        <v>17684</v>
      </c>
      <c r="E3820" s="2">
        <f t="shared" si="62"/>
        <v>358</v>
      </c>
      <c r="F3820" t="s">
        <v>20</v>
      </c>
      <c r="G3820" t="s">
        <v>17681</v>
      </c>
      <c r="I3820" t="s">
        <v>12080</v>
      </c>
      <c r="J3820" s="3"/>
    </row>
    <row r="3821" spans="1:10">
      <c r="A3821" t="s">
        <v>17685</v>
      </c>
      <c r="B3821" t="s">
        <v>17686</v>
      </c>
      <c r="C3821" t="s">
        <v>17687</v>
      </c>
      <c r="D3821" t="s">
        <v>17688</v>
      </c>
      <c r="E3821" s="2">
        <f t="shared" si="62"/>
        <v>360</v>
      </c>
      <c r="F3821" t="s">
        <v>20</v>
      </c>
      <c r="G3821" t="s">
        <v>12085</v>
      </c>
      <c r="H3821" t="s">
        <v>4551</v>
      </c>
      <c r="I3821" t="s">
        <v>4552</v>
      </c>
      <c r="J3821" s="3"/>
    </row>
    <row r="3822" spans="1:10">
      <c r="A3822" t="s">
        <v>17689</v>
      </c>
      <c r="B3822" t="s">
        <v>17690</v>
      </c>
      <c r="C3822" t="s">
        <v>17691</v>
      </c>
      <c r="D3822" t="s">
        <v>17692</v>
      </c>
      <c r="E3822" s="2">
        <f t="shared" si="62"/>
        <v>354</v>
      </c>
      <c r="F3822" t="s">
        <v>20</v>
      </c>
      <c r="G3822" t="s">
        <v>17689</v>
      </c>
      <c r="I3822" t="s">
        <v>6706</v>
      </c>
      <c r="J3822" s="3"/>
    </row>
    <row r="3823" spans="1:10">
      <c r="A3823" t="s">
        <v>17693</v>
      </c>
      <c r="B3823" t="s">
        <v>17694</v>
      </c>
      <c r="C3823" t="s">
        <v>17695</v>
      </c>
      <c r="D3823" t="s">
        <v>17696</v>
      </c>
      <c r="E3823" s="2">
        <f t="shared" si="62"/>
        <v>467</v>
      </c>
      <c r="F3823" t="s">
        <v>13</v>
      </c>
      <c r="G3823" t="s">
        <v>17693</v>
      </c>
      <c r="H3823" t="s">
        <v>10975</v>
      </c>
      <c r="I3823" t="s">
        <v>10976</v>
      </c>
      <c r="J3823" s="3"/>
    </row>
    <row r="3824" spans="1:10">
      <c r="A3824" t="s">
        <v>17697</v>
      </c>
      <c r="B3824" t="s">
        <v>17698</v>
      </c>
      <c r="C3824" t="s">
        <v>17699</v>
      </c>
      <c r="D3824" t="s">
        <v>17700</v>
      </c>
      <c r="E3824" s="2">
        <f t="shared" si="62"/>
        <v>295</v>
      </c>
      <c r="F3824" t="s">
        <v>13</v>
      </c>
      <c r="G3824" t="s">
        <v>10953</v>
      </c>
      <c r="H3824" t="s">
        <v>10954</v>
      </c>
      <c r="I3824" t="s">
        <v>10955</v>
      </c>
      <c r="J3824" s="3"/>
    </row>
    <row r="3825" spans="1:10">
      <c r="A3825" t="s">
        <v>17701</v>
      </c>
      <c r="B3825" t="s">
        <v>17702</v>
      </c>
      <c r="C3825" t="s">
        <v>17703</v>
      </c>
      <c r="D3825" t="s">
        <v>17704</v>
      </c>
      <c r="E3825" s="2">
        <f t="shared" si="62"/>
        <v>189</v>
      </c>
      <c r="F3825" t="s">
        <v>13</v>
      </c>
      <c r="G3825" t="s">
        <v>10960</v>
      </c>
      <c r="H3825" t="s">
        <v>10961</v>
      </c>
      <c r="I3825" t="s">
        <v>10962</v>
      </c>
      <c r="J3825" s="3"/>
    </row>
    <row r="3826" spans="1:10">
      <c r="A3826" t="s">
        <v>17705</v>
      </c>
      <c r="B3826" t="s">
        <v>17706</v>
      </c>
      <c r="C3826" t="s">
        <v>17707</v>
      </c>
      <c r="D3826" t="s">
        <v>17708</v>
      </c>
      <c r="E3826" s="2">
        <f t="shared" si="62"/>
        <v>379</v>
      </c>
      <c r="F3826" t="s">
        <v>20</v>
      </c>
      <c r="G3826" t="s">
        <v>17705</v>
      </c>
      <c r="I3826" t="s">
        <v>17709</v>
      </c>
      <c r="J3826" s="3"/>
    </row>
    <row r="3827" spans="1:10">
      <c r="A3827" t="s">
        <v>17710</v>
      </c>
      <c r="B3827" t="s">
        <v>17711</v>
      </c>
      <c r="C3827" t="s">
        <v>17712</v>
      </c>
      <c r="D3827" t="s">
        <v>17713</v>
      </c>
      <c r="E3827" s="2">
        <f t="shared" si="62"/>
        <v>830</v>
      </c>
      <c r="F3827" t="s">
        <v>20</v>
      </c>
      <c r="G3827" t="s">
        <v>17710</v>
      </c>
      <c r="I3827" t="s">
        <v>17714</v>
      </c>
      <c r="J3827" s="3"/>
    </row>
    <row r="3828" spans="1:10">
      <c r="A3828" t="s">
        <v>17715</v>
      </c>
      <c r="B3828" t="s">
        <v>17716</v>
      </c>
      <c r="C3828" t="s">
        <v>17717</v>
      </c>
      <c r="D3828" t="s">
        <v>17718</v>
      </c>
      <c r="E3828" s="2">
        <f t="shared" si="62"/>
        <v>438</v>
      </c>
      <c r="F3828" t="s">
        <v>20</v>
      </c>
      <c r="G3828" t="s">
        <v>17719</v>
      </c>
      <c r="H3828" t="s">
        <v>17720</v>
      </c>
      <c r="I3828" t="s">
        <v>17721</v>
      </c>
      <c r="J3828" s="3"/>
    </row>
    <row r="3829" spans="1:10">
      <c r="A3829" t="s">
        <v>17722</v>
      </c>
      <c r="B3829" t="s">
        <v>17723</v>
      </c>
      <c r="C3829" t="s">
        <v>17724</v>
      </c>
      <c r="D3829" t="s">
        <v>17725</v>
      </c>
      <c r="E3829" s="2">
        <f t="shared" si="62"/>
        <v>497</v>
      </c>
      <c r="F3829" t="s">
        <v>20</v>
      </c>
      <c r="G3829" t="s">
        <v>17722</v>
      </c>
      <c r="I3829" t="s">
        <v>17726</v>
      </c>
      <c r="J3829" s="3"/>
    </row>
    <row r="3830" spans="1:10">
      <c r="A3830" t="s">
        <v>17727</v>
      </c>
      <c r="B3830" t="s">
        <v>17728</v>
      </c>
      <c r="C3830" t="s">
        <v>17729</v>
      </c>
      <c r="D3830" t="s">
        <v>17730</v>
      </c>
      <c r="E3830" s="2">
        <f t="shared" si="62"/>
        <v>244</v>
      </c>
      <c r="F3830" t="s">
        <v>20</v>
      </c>
      <c r="G3830" t="s">
        <v>17727</v>
      </c>
      <c r="I3830" t="s">
        <v>14746</v>
      </c>
      <c r="J3830" s="3"/>
    </row>
    <row r="3831" spans="1:10">
      <c r="A3831" t="s">
        <v>17731</v>
      </c>
      <c r="B3831" t="s">
        <v>17732</v>
      </c>
      <c r="C3831" t="s">
        <v>17733</v>
      </c>
      <c r="D3831" t="s">
        <v>17734</v>
      </c>
      <c r="E3831" s="2">
        <f t="shared" si="62"/>
        <v>121</v>
      </c>
      <c r="F3831" t="s">
        <v>13</v>
      </c>
      <c r="G3831" t="s">
        <v>17731</v>
      </c>
      <c r="I3831" t="s">
        <v>100</v>
      </c>
      <c r="J3831" s="3"/>
    </row>
    <row r="3832" spans="1:10">
      <c r="A3832" t="s">
        <v>17735</v>
      </c>
      <c r="B3832" t="s">
        <v>17736</v>
      </c>
      <c r="C3832" t="s">
        <v>17737</v>
      </c>
      <c r="D3832" t="s">
        <v>17738</v>
      </c>
      <c r="E3832" s="2">
        <f t="shared" si="62"/>
        <v>391</v>
      </c>
      <c r="F3832" t="s">
        <v>13</v>
      </c>
      <c r="G3832" t="s">
        <v>17735</v>
      </c>
      <c r="I3832" t="s">
        <v>17739</v>
      </c>
      <c r="J3832" s="3"/>
    </row>
    <row r="3833" spans="1:10">
      <c r="A3833" t="s">
        <v>17740</v>
      </c>
      <c r="B3833" t="s">
        <v>17741</v>
      </c>
      <c r="C3833" t="s">
        <v>17742</v>
      </c>
      <c r="D3833" t="s">
        <v>17743</v>
      </c>
      <c r="E3833" s="2">
        <f t="shared" si="62"/>
        <v>287</v>
      </c>
      <c r="F3833" t="s">
        <v>13</v>
      </c>
      <c r="G3833" t="s">
        <v>17740</v>
      </c>
      <c r="I3833" t="s">
        <v>323</v>
      </c>
      <c r="J3833" s="3"/>
    </row>
    <row r="3834" spans="1:10">
      <c r="A3834" t="s">
        <v>17744</v>
      </c>
      <c r="B3834" t="s">
        <v>17745</v>
      </c>
      <c r="C3834" t="s">
        <v>17746</v>
      </c>
      <c r="D3834" t="s">
        <v>17747</v>
      </c>
      <c r="E3834" s="2">
        <f t="shared" si="62"/>
        <v>715</v>
      </c>
      <c r="F3834" t="s">
        <v>13</v>
      </c>
      <c r="G3834" t="s">
        <v>17744</v>
      </c>
      <c r="I3834" t="s">
        <v>65</v>
      </c>
      <c r="J3834" s="3"/>
    </row>
    <row r="3835" spans="1:10">
      <c r="A3835" t="s">
        <v>17748</v>
      </c>
      <c r="B3835" t="s">
        <v>17749</v>
      </c>
      <c r="C3835" t="s">
        <v>17750</v>
      </c>
      <c r="D3835" t="s">
        <v>17751</v>
      </c>
      <c r="E3835" s="2">
        <f t="shared" si="62"/>
        <v>486</v>
      </c>
      <c r="F3835" t="s">
        <v>13</v>
      </c>
      <c r="G3835" t="s">
        <v>17748</v>
      </c>
      <c r="I3835" t="s">
        <v>337</v>
      </c>
      <c r="J3835" s="3"/>
    </row>
    <row r="3836" spans="1:10">
      <c r="A3836" t="s">
        <v>17752</v>
      </c>
      <c r="B3836" t="s">
        <v>17753</v>
      </c>
      <c r="C3836" t="s">
        <v>17754</v>
      </c>
      <c r="D3836" t="s">
        <v>17755</v>
      </c>
      <c r="E3836" s="2">
        <f t="shared" si="62"/>
        <v>301</v>
      </c>
      <c r="F3836" t="s">
        <v>13</v>
      </c>
      <c r="G3836" t="s">
        <v>17752</v>
      </c>
      <c r="I3836" t="s">
        <v>50</v>
      </c>
      <c r="J3836" s="3"/>
    </row>
    <row r="3837" spans="1:10">
      <c r="A3837" t="s">
        <v>17756</v>
      </c>
      <c r="B3837" t="s">
        <v>17757</v>
      </c>
      <c r="C3837" t="s">
        <v>17758</v>
      </c>
      <c r="D3837" t="s">
        <v>17759</v>
      </c>
      <c r="E3837" s="2">
        <f t="shared" si="62"/>
        <v>374</v>
      </c>
      <c r="F3837" t="s">
        <v>13</v>
      </c>
      <c r="G3837" t="s">
        <v>17756</v>
      </c>
      <c r="H3837" t="s">
        <v>2497</v>
      </c>
      <c r="I3837" t="s">
        <v>2498</v>
      </c>
      <c r="J3837" s="3"/>
    </row>
    <row r="3838" spans="1:10">
      <c r="A3838" t="s">
        <v>17760</v>
      </c>
      <c r="B3838" t="s">
        <v>17761</v>
      </c>
      <c r="C3838" t="s">
        <v>17762</v>
      </c>
      <c r="D3838" t="s">
        <v>17763</v>
      </c>
      <c r="E3838" s="2">
        <f t="shared" si="62"/>
        <v>386</v>
      </c>
      <c r="F3838" t="s">
        <v>13</v>
      </c>
      <c r="G3838" t="s">
        <v>17760</v>
      </c>
      <c r="I3838" t="s">
        <v>50</v>
      </c>
      <c r="J3838" s="3"/>
    </row>
    <row r="3839" spans="1:10">
      <c r="A3839" t="s">
        <v>17764</v>
      </c>
      <c r="B3839" t="s">
        <v>17765</v>
      </c>
      <c r="C3839" t="s">
        <v>17766</v>
      </c>
      <c r="D3839" t="s">
        <v>17767</v>
      </c>
      <c r="E3839" s="2">
        <f t="shared" si="62"/>
        <v>203</v>
      </c>
      <c r="F3839" t="s">
        <v>13</v>
      </c>
      <c r="G3839" t="s">
        <v>17764</v>
      </c>
      <c r="I3839" t="s">
        <v>1103</v>
      </c>
      <c r="J3839" s="3"/>
    </row>
    <row r="3840" spans="1:10">
      <c r="A3840" t="s">
        <v>17768</v>
      </c>
      <c r="B3840" t="s">
        <v>17769</v>
      </c>
      <c r="C3840" t="s">
        <v>17770</v>
      </c>
      <c r="D3840" t="s">
        <v>17771</v>
      </c>
      <c r="E3840" s="2">
        <f t="shared" si="62"/>
        <v>274</v>
      </c>
      <c r="F3840" t="s">
        <v>13</v>
      </c>
      <c r="G3840" t="s">
        <v>17768</v>
      </c>
      <c r="I3840" t="s">
        <v>17772</v>
      </c>
      <c r="J3840" s="3"/>
    </row>
    <row r="3841" spans="1:10">
      <c r="A3841" t="s">
        <v>17773</v>
      </c>
      <c r="B3841" t="s">
        <v>17774</v>
      </c>
      <c r="C3841" t="s">
        <v>17775</v>
      </c>
      <c r="D3841" t="s">
        <v>17776</v>
      </c>
      <c r="E3841" s="2">
        <f t="shared" si="62"/>
        <v>315</v>
      </c>
      <c r="F3841" t="s">
        <v>13</v>
      </c>
      <c r="G3841" t="s">
        <v>17773</v>
      </c>
      <c r="H3841" t="s">
        <v>2497</v>
      </c>
      <c r="I3841" t="s">
        <v>2498</v>
      </c>
      <c r="J3841" s="3"/>
    </row>
    <row r="3842" spans="1:10">
      <c r="A3842" t="s">
        <v>17777</v>
      </c>
      <c r="B3842" t="s">
        <v>17778</v>
      </c>
      <c r="C3842" t="s">
        <v>17779</v>
      </c>
      <c r="D3842" t="s">
        <v>17780</v>
      </c>
      <c r="E3842" s="2">
        <f t="shared" si="62"/>
        <v>271</v>
      </c>
      <c r="F3842" t="s">
        <v>20</v>
      </c>
      <c r="G3842" t="s">
        <v>17777</v>
      </c>
      <c r="I3842" t="s">
        <v>2498</v>
      </c>
      <c r="J3842" s="3"/>
    </row>
    <row r="3843" spans="1:10">
      <c r="A3843" t="s">
        <v>17781</v>
      </c>
      <c r="B3843" t="s">
        <v>17782</v>
      </c>
      <c r="C3843" t="s">
        <v>17783</v>
      </c>
      <c r="D3843" t="s">
        <v>17784</v>
      </c>
      <c r="E3843" s="2">
        <f t="shared" si="62"/>
        <v>305</v>
      </c>
      <c r="F3843" t="s">
        <v>20</v>
      </c>
      <c r="G3843" t="s">
        <v>17781</v>
      </c>
      <c r="I3843" t="s">
        <v>4938</v>
      </c>
      <c r="J3843" s="3"/>
    </row>
    <row r="3844" spans="1:10">
      <c r="A3844" t="s">
        <v>17785</v>
      </c>
      <c r="B3844" t="s">
        <v>17786</v>
      </c>
      <c r="C3844" t="s">
        <v>17787</v>
      </c>
      <c r="D3844" t="s">
        <v>17788</v>
      </c>
      <c r="E3844" s="2">
        <f t="shared" si="62"/>
        <v>423</v>
      </c>
      <c r="F3844" t="s">
        <v>20</v>
      </c>
      <c r="G3844" t="s">
        <v>17785</v>
      </c>
      <c r="I3844" t="s">
        <v>949</v>
      </c>
      <c r="J3844" s="3"/>
    </row>
    <row r="3845" spans="1:10">
      <c r="A3845" t="s">
        <v>17789</v>
      </c>
      <c r="B3845" t="s">
        <v>17790</v>
      </c>
      <c r="C3845" t="s">
        <v>17791</v>
      </c>
      <c r="D3845" t="s">
        <v>17792</v>
      </c>
      <c r="E3845" s="2">
        <f t="shared" si="62"/>
        <v>287</v>
      </c>
      <c r="F3845" t="s">
        <v>20</v>
      </c>
      <c r="G3845" t="s">
        <v>17789</v>
      </c>
      <c r="I3845" t="s">
        <v>954</v>
      </c>
      <c r="J3845" s="3"/>
    </row>
    <row r="3846" spans="1:10">
      <c r="A3846" t="s">
        <v>17793</v>
      </c>
      <c r="B3846" t="s">
        <v>17794</v>
      </c>
      <c r="C3846" t="s">
        <v>17795</v>
      </c>
      <c r="D3846" t="s">
        <v>17796</v>
      </c>
      <c r="E3846" s="2">
        <f t="shared" si="62"/>
        <v>393</v>
      </c>
      <c r="F3846" t="s">
        <v>20</v>
      </c>
      <c r="G3846" t="s">
        <v>17793</v>
      </c>
      <c r="H3846" t="s">
        <v>2497</v>
      </c>
      <c r="I3846" t="s">
        <v>2498</v>
      </c>
      <c r="J3846" s="3"/>
    </row>
    <row r="3847" spans="1:10">
      <c r="A3847" t="s">
        <v>17797</v>
      </c>
      <c r="B3847" t="s">
        <v>17798</v>
      </c>
      <c r="C3847" t="s">
        <v>17799</v>
      </c>
      <c r="D3847" t="s">
        <v>17800</v>
      </c>
      <c r="E3847" s="2">
        <f t="shared" si="62"/>
        <v>316</v>
      </c>
      <c r="F3847" t="s">
        <v>13</v>
      </c>
      <c r="G3847" t="s">
        <v>17797</v>
      </c>
      <c r="I3847" t="s">
        <v>2498</v>
      </c>
      <c r="J3847" s="3"/>
    </row>
    <row r="3848" spans="1:10">
      <c r="A3848" t="s">
        <v>17801</v>
      </c>
      <c r="B3848" t="s">
        <v>17802</v>
      </c>
      <c r="C3848" t="s">
        <v>17803</v>
      </c>
      <c r="D3848" t="s">
        <v>17804</v>
      </c>
      <c r="E3848" s="2">
        <f t="shared" si="62"/>
        <v>341</v>
      </c>
      <c r="F3848" t="s">
        <v>20</v>
      </c>
      <c r="G3848" t="s">
        <v>17801</v>
      </c>
      <c r="I3848" t="s">
        <v>2498</v>
      </c>
      <c r="J3848" s="3"/>
    </row>
    <row r="3849" spans="1:10">
      <c r="A3849" t="s">
        <v>17805</v>
      </c>
      <c r="B3849" t="s">
        <v>17806</v>
      </c>
      <c r="C3849" t="s">
        <v>17807</v>
      </c>
      <c r="D3849" t="s">
        <v>17808</v>
      </c>
      <c r="E3849" s="2">
        <f t="shared" si="62"/>
        <v>381</v>
      </c>
      <c r="F3849" t="s">
        <v>13</v>
      </c>
      <c r="G3849" t="s">
        <v>17805</v>
      </c>
      <c r="I3849" t="s">
        <v>4176</v>
      </c>
      <c r="J3849" s="3"/>
    </row>
    <row r="3850" spans="1:10">
      <c r="A3850" t="s">
        <v>17809</v>
      </c>
      <c r="B3850" t="s">
        <v>17810</v>
      </c>
      <c r="C3850" t="s">
        <v>17811</v>
      </c>
      <c r="D3850" t="s">
        <v>17812</v>
      </c>
      <c r="E3850" s="2">
        <f t="shared" si="62"/>
        <v>383</v>
      </c>
      <c r="F3850" t="s">
        <v>13</v>
      </c>
      <c r="G3850" t="s">
        <v>17809</v>
      </c>
      <c r="I3850" t="s">
        <v>4176</v>
      </c>
      <c r="J3850" s="3"/>
    </row>
    <row r="3851" spans="1:10">
      <c r="A3851" t="s">
        <v>17813</v>
      </c>
      <c r="B3851" t="s">
        <v>17814</v>
      </c>
      <c r="C3851" t="s">
        <v>17815</v>
      </c>
      <c r="D3851" t="s">
        <v>17816</v>
      </c>
      <c r="E3851" s="2">
        <f t="shared" si="62"/>
        <v>377</v>
      </c>
      <c r="F3851" t="s">
        <v>13</v>
      </c>
      <c r="G3851" t="s">
        <v>17813</v>
      </c>
      <c r="I3851" t="s">
        <v>17817</v>
      </c>
      <c r="J3851" s="3"/>
    </row>
    <row r="3852" spans="1:10">
      <c r="A3852" t="s">
        <v>17818</v>
      </c>
      <c r="B3852" t="s">
        <v>17819</v>
      </c>
      <c r="C3852" t="s">
        <v>17820</v>
      </c>
      <c r="D3852" t="s">
        <v>17821</v>
      </c>
      <c r="E3852" s="2">
        <f t="shared" si="62"/>
        <v>382</v>
      </c>
      <c r="F3852" t="s">
        <v>13</v>
      </c>
      <c r="G3852" t="s">
        <v>17818</v>
      </c>
      <c r="I3852" t="s">
        <v>4176</v>
      </c>
      <c r="J3852" s="3"/>
    </row>
    <row r="3853" spans="1:10">
      <c r="A3853" t="s">
        <v>17822</v>
      </c>
      <c r="B3853" t="s">
        <v>17823</v>
      </c>
      <c r="C3853" t="s">
        <v>17824</v>
      </c>
      <c r="D3853" t="s">
        <v>17825</v>
      </c>
      <c r="E3853" s="2">
        <f t="shared" si="62"/>
        <v>260</v>
      </c>
      <c r="F3853" t="s">
        <v>13</v>
      </c>
      <c r="G3853" t="s">
        <v>17822</v>
      </c>
      <c r="I3853" t="s">
        <v>4095</v>
      </c>
      <c r="J3853" s="3"/>
    </row>
    <row r="3854" spans="1:10">
      <c r="A3854" t="s">
        <v>17826</v>
      </c>
      <c r="B3854" t="s">
        <v>17827</v>
      </c>
      <c r="C3854" t="s">
        <v>17828</v>
      </c>
      <c r="D3854" t="s">
        <v>17829</v>
      </c>
      <c r="E3854" s="2">
        <f t="shared" si="62"/>
        <v>280</v>
      </c>
      <c r="F3854" t="s">
        <v>13</v>
      </c>
      <c r="G3854" t="s">
        <v>17826</v>
      </c>
      <c r="I3854" t="s">
        <v>50</v>
      </c>
      <c r="J3854" s="3"/>
    </row>
    <row r="3855" spans="1:10">
      <c r="A3855" t="s">
        <v>17830</v>
      </c>
      <c r="B3855" t="s">
        <v>17831</v>
      </c>
      <c r="C3855" t="s">
        <v>17832</v>
      </c>
      <c r="D3855" t="s">
        <v>17833</v>
      </c>
      <c r="E3855" s="2">
        <f t="shared" si="62"/>
        <v>372</v>
      </c>
      <c r="F3855" t="s">
        <v>13</v>
      </c>
      <c r="G3855" t="s">
        <v>17830</v>
      </c>
      <c r="I3855" t="s">
        <v>4176</v>
      </c>
      <c r="J3855" s="3"/>
    </row>
    <row r="3856" spans="1:10">
      <c r="A3856" t="s">
        <v>17834</v>
      </c>
      <c r="B3856" t="s">
        <v>17835</v>
      </c>
      <c r="C3856" t="s">
        <v>17836</v>
      </c>
      <c r="D3856" t="s">
        <v>17837</v>
      </c>
      <c r="E3856" s="2">
        <f t="shared" si="62"/>
        <v>401</v>
      </c>
      <c r="F3856" t="s">
        <v>13</v>
      </c>
      <c r="G3856" t="s">
        <v>17834</v>
      </c>
      <c r="I3856" t="s">
        <v>50</v>
      </c>
      <c r="J3856" s="3"/>
    </row>
    <row r="3857" spans="1:10">
      <c r="A3857" t="s">
        <v>17838</v>
      </c>
      <c r="B3857" t="s">
        <v>17839</v>
      </c>
      <c r="C3857" t="s">
        <v>17840</v>
      </c>
      <c r="D3857" t="s">
        <v>17841</v>
      </c>
      <c r="E3857" s="2">
        <f t="shared" si="62"/>
        <v>118</v>
      </c>
      <c r="F3857" t="s">
        <v>20</v>
      </c>
      <c r="G3857" t="s">
        <v>17838</v>
      </c>
      <c r="I3857" t="s">
        <v>191</v>
      </c>
      <c r="J3857" s="3"/>
    </row>
    <row r="3858" spans="1:10">
      <c r="A3858" t="s">
        <v>17842</v>
      </c>
      <c r="B3858" t="s">
        <v>17843</v>
      </c>
      <c r="C3858" t="s">
        <v>17844</v>
      </c>
      <c r="D3858" t="s">
        <v>17845</v>
      </c>
      <c r="E3858" s="2">
        <f t="shared" si="62"/>
        <v>616</v>
      </c>
      <c r="F3858" t="s">
        <v>13</v>
      </c>
      <c r="G3858" t="s">
        <v>17842</v>
      </c>
      <c r="I3858" t="s">
        <v>796</v>
      </c>
      <c r="J3858" s="3"/>
    </row>
    <row r="3859" spans="1:10">
      <c r="A3859" t="s">
        <v>17846</v>
      </c>
      <c r="B3859" t="s">
        <v>17847</v>
      </c>
      <c r="C3859" t="s">
        <v>17848</v>
      </c>
      <c r="D3859" t="s">
        <v>17849</v>
      </c>
      <c r="E3859" s="2">
        <f t="shared" si="62"/>
        <v>353</v>
      </c>
      <c r="F3859" t="s">
        <v>13</v>
      </c>
      <c r="G3859" t="s">
        <v>17846</v>
      </c>
      <c r="I3859" t="s">
        <v>455</v>
      </c>
      <c r="J3859" s="3"/>
    </row>
    <row r="3860" spans="1:10">
      <c r="A3860" t="s">
        <v>17850</v>
      </c>
      <c r="B3860" t="s">
        <v>17851</v>
      </c>
      <c r="C3860" t="s">
        <v>17852</v>
      </c>
      <c r="D3860" t="s">
        <v>17853</v>
      </c>
      <c r="E3860" s="2">
        <f t="shared" si="62"/>
        <v>379</v>
      </c>
      <c r="F3860" t="s">
        <v>20</v>
      </c>
      <c r="G3860" t="s">
        <v>17850</v>
      </c>
      <c r="I3860" t="s">
        <v>191</v>
      </c>
      <c r="J3860" s="3"/>
    </row>
    <row r="3861" spans="1:10">
      <c r="A3861" t="s">
        <v>17854</v>
      </c>
      <c r="B3861" t="s">
        <v>17855</v>
      </c>
      <c r="C3861" t="s">
        <v>17856</v>
      </c>
      <c r="D3861" t="s">
        <v>17857</v>
      </c>
      <c r="E3861" s="2">
        <f t="shared" si="62"/>
        <v>312</v>
      </c>
      <c r="F3861" t="s">
        <v>20</v>
      </c>
      <c r="G3861" t="s">
        <v>17854</v>
      </c>
      <c r="I3861" t="s">
        <v>5864</v>
      </c>
      <c r="J3861" s="3"/>
    </row>
    <row r="3862" spans="1:10">
      <c r="A3862" t="s">
        <v>17858</v>
      </c>
      <c r="B3862" t="s">
        <v>17859</v>
      </c>
      <c r="C3862" t="s">
        <v>17860</v>
      </c>
      <c r="D3862" t="s">
        <v>17861</v>
      </c>
      <c r="E3862" s="2">
        <f t="shared" si="62"/>
        <v>274</v>
      </c>
      <c r="F3862" t="s">
        <v>13</v>
      </c>
      <c r="G3862" t="s">
        <v>17862</v>
      </c>
      <c r="H3862" t="s">
        <v>17863</v>
      </c>
      <c r="I3862" t="s">
        <v>17864</v>
      </c>
      <c r="J3862" s="3"/>
    </row>
    <row r="3863" spans="1:10">
      <c r="A3863" t="s">
        <v>17865</v>
      </c>
      <c r="B3863" t="s">
        <v>17866</v>
      </c>
      <c r="C3863" t="s">
        <v>17867</v>
      </c>
      <c r="D3863" t="s">
        <v>17868</v>
      </c>
      <c r="E3863" s="2">
        <f t="shared" si="62"/>
        <v>295</v>
      </c>
      <c r="F3863" t="s">
        <v>13</v>
      </c>
      <c r="G3863" t="s">
        <v>17869</v>
      </c>
      <c r="H3863" t="s">
        <v>17870</v>
      </c>
      <c r="I3863" t="s">
        <v>17871</v>
      </c>
      <c r="J3863" s="3"/>
    </row>
    <row r="3864" spans="1:10">
      <c r="A3864" t="s">
        <v>17872</v>
      </c>
      <c r="B3864" t="s">
        <v>17873</v>
      </c>
      <c r="C3864" t="s">
        <v>17874</v>
      </c>
      <c r="D3864" t="s">
        <v>17875</v>
      </c>
      <c r="E3864" s="2">
        <f t="shared" si="62"/>
        <v>261</v>
      </c>
      <c r="F3864" t="s">
        <v>13</v>
      </c>
      <c r="G3864" t="s">
        <v>17872</v>
      </c>
      <c r="I3864" t="s">
        <v>13813</v>
      </c>
      <c r="J3864" s="3"/>
    </row>
    <row r="3865" spans="1:10">
      <c r="A3865" t="s">
        <v>17876</v>
      </c>
      <c r="B3865" t="s">
        <v>17877</v>
      </c>
      <c r="C3865" t="s">
        <v>17878</v>
      </c>
      <c r="D3865" t="s">
        <v>17879</v>
      </c>
      <c r="E3865" s="2">
        <f t="shared" si="62"/>
        <v>565</v>
      </c>
      <c r="F3865" t="s">
        <v>13</v>
      </c>
      <c r="G3865" t="s">
        <v>17876</v>
      </c>
      <c r="I3865" t="s">
        <v>17880</v>
      </c>
      <c r="J3865" s="3"/>
    </row>
    <row r="3866" spans="1:10">
      <c r="A3866" t="s">
        <v>17881</v>
      </c>
      <c r="B3866" t="s">
        <v>17882</v>
      </c>
      <c r="C3866" t="s">
        <v>17883</v>
      </c>
      <c r="D3866" t="s">
        <v>17884</v>
      </c>
      <c r="E3866" s="2">
        <f t="shared" si="62"/>
        <v>362</v>
      </c>
      <c r="F3866" t="s">
        <v>20</v>
      </c>
      <c r="G3866" t="s">
        <v>17881</v>
      </c>
      <c r="H3866" t="s">
        <v>15478</v>
      </c>
      <c r="I3866" t="s">
        <v>17885</v>
      </c>
      <c r="J3866" s="3"/>
    </row>
    <row r="3867" spans="1:10">
      <c r="A3867" t="s">
        <v>17886</v>
      </c>
      <c r="B3867" t="s">
        <v>17887</v>
      </c>
      <c r="C3867" t="s">
        <v>17888</v>
      </c>
      <c r="D3867" t="s">
        <v>17889</v>
      </c>
      <c r="E3867" s="2">
        <f t="shared" si="62"/>
        <v>352</v>
      </c>
      <c r="F3867" t="s">
        <v>13</v>
      </c>
      <c r="G3867" t="s">
        <v>17886</v>
      </c>
      <c r="I3867" t="s">
        <v>17890</v>
      </c>
      <c r="J3867" s="3"/>
    </row>
    <row r="3868" spans="1:10">
      <c r="A3868" t="s">
        <v>17891</v>
      </c>
      <c r="B3868" t="s">
        <v>17892</v>
      </c>
      <c r="C3868" t="s">
        <v>17893</v>
      </c>
      <c r="D3868" t="s">
        <v>17894</v>
      </c>
      <c r="E3868" s="2">
        <f t="shared" si="62"/>
        <v>152</v>
      </c>
      <c r="F3868" t="s">
        <v>13</v>
      </c>
      <c r="G3868" t="s">
        <v>17891</v>
      </c>
      <c r="I3868" t="s">
        <v>65</v>
      </c>
      <c r="J3868" s="3"/>
    </row>
    <row r="3869" spans="1:10">
      <c r="A3869" t="s">
        <v>17895</v>
      </c>
      <c r="B3869" t="s">
        <v>17896</v>
      </c>
      <c r="C3869" t="s">
        <v>17897</v>
      </c>
      <c r="D3869" t="s">
        <v>17898</v>
      </c>
      <c r="E3869" s="2">
        <f t="shared" si="62"/>
        <v>147</v>
      </c>
      <c r="F3869" t="s">
        <v>13</v>
      </c>
      <c r="G3869" t="s">
        <v>17895</v>
      </c>
      <c r="I3869" t="s">
        <v>15893</v>
      </c>
      <c r="J3869" s="3"/>
    </row>
    <row r="3870" spans="1:10">
      <c r="A3870" t="s">
        <v>17899</v>
      </c>
      <c r="B3870" t="s">
        <v>17900</v>
      </c>
      <c r="C3870" t="s">
        <v>17901</v>
      </c>
      <c r="D3870" t="s">
        <v>17902</v>
      </c>
      <c r="E3870" s="2">
        <f t="shared" si="62"/>
        <v>781</v>
      </c>
      <c r="F3870" t="s">
        <v>20</v>
      </c>
      <c r="G3870" t="s">
        <v>17899</v>
      </c>
      <c r="I3870" t="s">
        <v>17903</v>
      </c>
      <c r="J3870" s="3"/>
    </row>
    <row r="3871" spans="1:10">
      <c r="A3871" t="s">
        <v>17904</v>
      </c>
      <c r="B3871" t="s">
        <v>17905</v>
      </c>
      <c r="C3871" t="s">
        <v>17906</v>
      </c>
      <c r="D3871" t="s">
        <v>17907</v>
      </c>
      <c r="E3871" s="2">
        <f t="shared" si="62"/>
        <v>1075</v>
      </c>
      <c r="F3871" t="s">
        <v>20</v>
      </c>
      <c r="G3871" t="s">
        <v>1934</v>
      </c>
      <c r="H3871" t="s">
        <v>1935</v>
      </c>
      <c r="I3871" t="s">
        <v>1936</v>
      </c>
      <c r="J3871" s="3"/>
    </row>
    <row r="3872" spans="1:10">
      <c r="A3872" t="s">
        <v>17908</v>
      </c>
      <c r="B3872" t="s">
        <v>17909</v>
      </c>
      <c r="C3872" t="s">
        <v>17910</v>
      </c>
      <c r="D3872" t="s">
        <v>17911</v>
      </c>
      <c r="E3872" s="2">
        <f t="shared" si="62"/>
        <v>358</v>
      </c>
      <c r="F3872" t="s">
        <v>20</v>
      </c>
      <c r="G3872" t="s">
        <v>17912</v>
      </c>
      <c r="H3872" t="s">
        <v>1935</v>
      </c>
      <c r="I3872" t="s">
        <v>17913</v>
      </c>
      <c r="J3872" s="3"/>
    </row>
    <row r="3873" spans="1:10">
      <c r="A3873" t="s">
        <v>17914</v>
      </c>
      <c r="B3873" t="s">
        <v>17915</v>
      </c>
      <c r="C3873" t="s">
        <v>17916</v>
      </c>
      <c r="D3873" t="s">
        <v>17917</v>
      </c>
      <c r="E3873" s="2">
        <f t="shared" si="62"/>
        <v>627</v>
      </c>
      <c r="F3873" t="s">
        <v>20</v>
      </c>
      <c r="G3873" t="s">
        <v>17914</v>
      </c>
      <c r="I3873" t="s">
        <v>17185</v>
      </c>
      <c r="J3873" s="3"/>
    </row>
    <row r="3874" spans="1:10">
      <c r="A3874" t="s">
        <v>17918</v>
      </c>
      <c r="B3874" t="s">
        <v>17919</v>
      </c>
      <c r="C3874" t="s">
        <v>17920</v>
      </c>
      <c r="D3874" t="s">
        <v>17921</v>
      </c>
      <c r="E3874" s="2">
        <f t="shared" si="62"/>
        <v>614</v>
      </c>
      <c r="F3874" t="s">
        <v>20</v>
      </c>
      <c r="G3874" t="s">
        <v>17922</v>
      </c>
      <c r="H3874" t="s">
        <v>17923</v>
      </c>
      <c r="I3874" t="s">
        <v>17924</v>
      </c>
      <c r="J3874" s="3"/>
    </row>
    <row r="3875" spans="1:10">
      <c r="A3875" t="s">
        <v>17925</v>
      </c>
      <c r="B3875" t="s">
        <v>17926</v>
      </c>
      <c r="C3875" t="s">
        <v>17927</v>
      </c>
      <c r="D3875" t="s">
        <v>17928</v>
      </c>
      <c r="E3875" s="2">
        <f t="shared" si="62"/>
        <v>729</v>
      </c>
      <c r="F3875" t="s">
        <v>20</v>
      </c>
      <c r="G3875" t="s">
        <v>17925</v>
      </c>
      <c r="I3875" t="s">
        <v>16127</v>
      </c>
      <c r="J3875" s="3"/>
    </row>
    <row r="3876" spans="1:10">
      <c r="A3876" t="s">
        <v>17929</v>
      </c>
      <c r="B3876" t="s">
        <v>17930</v>
      </c>
      <c r="C3876" t="s">
        <v>17931</v>
      </c>
      <c r="D3876" t="s">
        <v>17932</v>
      </c>
      <c r="E3876" s="2">
        <f t="shared" si="62"/>
        <v>452</v>
      </c>
      <c r="F3876" t="s">
        <v>20</v>
      </c>
      <c r="G3876" t="s">
        <v>17929</v>
      </c>
      <c r="I3876" t="s">
        <v>17933</v>
      </c>
      <c r="J3876" s="3"/>
    </row>
    <row r="3877" spans="1:10">
      <c r="A3877" t="s">
        <v>17934</v>
      </c>
      <c r="B3877" t="s">
        <v>17935</v>
      </c>
      <c r="C3877" t="s">
        <v>17936</v>
      </c>
      <c r="D3877" t="s">
        <v>17937</v>
      </c>
      <c r="E3877" s="2">
        <f t="shared" si="62"/>
        <v>118</v>
      </c>
      <c r="F3877" t="s">
        <v>20</v>
      </c>
      <c r="G3877" t="s">
        <v>17934</v>
      </c>
      <c r="I3877" t="s">
        <v>17938</v>
      </c>
      <c r="J3877" s="3"/>
    </row>
    <row r="3878" spans="1:10">
      <c r="A3878" t="s">
        <v>17939</v>
      </c>
      <c r="B3878" t="s">
        <v>17940</v>
      </c>
      <c r="C3878" t="s">
        <v>17941</v>
      </c>
      <c r="D3878" t="s">
        <v>17942</v>
      </c>
      <c r="E3878" s="2">
        <f t="shared" si="62"/>
        <v>241</v>
      </c>
      <c r="F3878" t="s">
        <v>20</v>
      </c>
      <c r="G3878" t="s">
        <v>17939</v>
      </c>
      <c r="I3878" t="s">
        <v>65</v>
      </c>
      <c r="J3878" s="3"/>
    </row>
    <row r="3879" spans="1:10">
      <c r="A3879" t="s">
        <v>17943</v>
      </c>
      <c r="B3879" t="s">
        <v>17944</v>
      </c>
      <c r="C3879" t="s">
        <v>17945</v>
      </c>
      <c r="D3879" t="s">
        <v>17946</v>
      </c>
      <c r="E3879" s="2">
        <f t="shared" si="62"/>
        <v>409</v>
      </c>
      <c r="F3879" t="s">
        <v>20</v>
      </c>
      <c r="G3879" t="s">
        <v>17943</v>
      </c>
      <c r="H3879" t="s">
        <v>17947</v>
      </c>
      <c r="I3879" t="s">
        <v>17948</v>
      </c>
      <c r="J3879" s="3"/>
    </row>
    <row r="3880" spans="1:10">
      <c r="A3880" t="s">
        <v>17949</v>
      </c>
      <c r="B3880" t="s">
        <v>17950</v>
      </c>
      <c r="C3880" t="s">
        <v>17951</v>
      </c>
      <c r="D3880" t="s">
        <v>17952</v>
      </c>
      <c r="E3880" s="2">
        <f t="shared" ref="E3880:E3943" si="63">((D3880-C3880)+1)/3-1</f>
        <v>280</v>
      </c>
      <c r="F3880" t="s">
        <v>20</v>
      </c>
      <c r="G3880" t="s">
        <v>12690</v>
      </c>
      <c r="H3880" t="s">
        <v>17953</v>
      </c>
      <c r="I3880" t="s">
        <v>12691</v>
      </c>
      <c r="J3880" s="3"/>
    </row>
    <row r="3881" spans="1:10">
      <c r="A3881" t="s">
        <v>17954</v>
      </c>
      <c r="B3881" t="s">
        <v>17955</v>
      </c>
      <c r="C3881" t="s">
        <v>17956</v>
      </c>
      <c r="D3881" t="s">
        <v>17957</v>
      </c>
      <c r="E3881" s="2">
        <f t="shared" si="63"/>
        <v>1492</v>
      </c>
      <c r="F3881" t="s">
        <v>13</v>
      </c>
      <c r="G3881" t="s">
        <v>17958</v>
      </c>
      <c r="H3881" t="s">
        <v>17959</v>
      </c>
      <c r="I3881" t="s">
        <v>17960</v>
      </c>
      <c r="J3881" s="3"/>
    </row>
    <row r="3882" spans="1:10">
      <c r="A3882" t="s">
        <v>17961</v>
      </c>
      <c r="B3882" t="s">
        <v>17962</v>
      </c>
      <c r="C3882" t="s">
        <v>17963</v>
      </c>
      <c r="D3882" t="s">
        <v>17964</v>
      </c>
      <c r="E3882" s="2">
        <f t="shared" si="63"/>
        <v>446</v>
      </c>
      <c r="F3882" t="s">
        <v>13</v>
      </c>
      <c r="G3882" t="s">
        <v>17961</v>
      </c>
      <c r="I3882" t="s">
        <v>17965</v>
      </c>
      <c r="J3882" s="3"/>
    </row>
    <row r="3883" spans="1:10">
      <c r="A3883" t="s">
        <v>17966</v>
      </c>
      <c r="B3883" t="s">
        <v>17967</v>
      </c>
      <c r="C3883" t="s">
        <v>17968</v>
      </c>
      <c r="D3883" t="s">
        <v>17969</v>
      </c>
      <c r="E3883" s="2">
        <f t="shared" si="63"/>
        <v>556</v>
      </c>
      <c r="F3883" t="s">
        <v>13</v>
      </c>
      <c r="G3883" t="s">
        <v>17970</v>
      </c>
      <c r="H3883" t="s">
        <v>17971</v>
      </c>
      <c r="I3883" t="s">
        <v>17972</v>
      </c>
      <c r="J3883" s="3"/>
    </row>
    <row r="3884" spans="1:10">
      <c r="A3884" t="s">
        <v>17973</v>
      </c>
      <c r="C3884" t="s">
        <v>17974</v>
      </c>
      <c r="D3884" t="s">
        <v>17975</v>
      </c>
      <c r="E3884" s="2" t="e">
        <f t="shared" si="63"/>
        <v>#VALUE!</v>
      </c>
      <c r="G3884" t="s">
        <v>17973</v>
      </c>
      <c r="I3884" t="s">
        <v>17976</v>
      </c>
      <c r="J3884" s="3"/>
    </row>
    <row r="3885" spans="1:10">
      <c r="A3885" t="s">
        <v>17977</v>
      </c>
      <c r="C3885" t="s">
        <v>17978</v>
      </c>
      <c r="D3885" t="s">
        <v>17979</v>
      </c>
      <c r="E3885" s="2" t="e">
        <f t="shared" si="63"/>
        <v>#VALUE!</v>
      </c>
      <c r="G3885" t="s">
        <v>17977</v>
      </c>
      <c r="I3885" t="s">
        <v>17980</v>
      </c>
      <c r="J3885" s="3"/>
    </row>
    <row r="3886" spans="1:10">
      <c r="A3886" t="s">
        <v>17981</v>
      </c>
      <c r="B3886" t="s">
        <v>17982</v>
      </c>
      <c r="C3886" t="s">
        <v>17983</v>
      </c>
      <c r="D3886" t="s">
        <v>17984</v>
      </c>
      <c r="E3886" s="2">
        <f t="shared" si="63"/>
        <v>452</v>
      </c>
      <c r="F3886" t="s">
        <v>13</v>
      </c>
      <c r="G3886" t="s">
        <v>17981</v>
      </c>
      <c r="I3886" t="s">
        <v>971</v>
      </c>
      <c r="J3886" s="3"/>
    </row>
    <row r="3887" spans="1:10">
      <c r="A3887" t="s">
        <v>17985</v>
      </c>
      <c r="B3887" t="s">
        <v>17986</v>
      </c>
      <c r="C3887" t="s">
        <v>17987</v>
      </c>
      <c r="D3887" t="s">
        <v>17988</v>
      </c>
      <c r="E3887" s="2">
        <f t="shared" si="63"/>
        <v>784</v>
      </c>
      <c r="F3887" t="s">
        <v>20</v>
      </c>
      <c r="G3887" t="s">
        <v>17985</v>
      </c>
      <c r="I3887" t="s">
        <v>1887</v>
      </c>
      <c r="J3887" s="3"/>
    </row>
    <row r="3888" spans="1:10">
      <c r="A3888" t="s">
        <v>17989</v>
      </c>
      <c r="B3888" t="s">
        <v>17990</v>
      </c>
      <c r="C3888" t="s">
        <v>17991</v>
      </c>
      <c r="D3888" t="s">
        <v>17992</v>
      </c>
      <c r="E3888" s="2">
        <f t="shared" si="63"/>
        <v>134</v>
      </c>
      <c r="F3888" t="s">
        <v>20</v>
      </c>
      <c r="G3888" t="s">
        <v>17989</v>
      </c>
      <c r="I3888" t="s">
        <v>13502</v>
      </c>
      <c r="J3888" s="3"/>
    </row>
    <row r="3889" spans="1:10">
      <c r="A3889" t="s">
        <v>17993</v>
      </c>
      <c r="B3889" t="s">
        <v>17994</v>
      </c>
      <c r="C3889" t="s">
        <v>17995</v>
      </c>
      <c r="D3889" t="s">
        <v>17996</v>
      </c>
      <c r="E3889" s="2">
        <f t="shared" si="63"/>
        <v>107</v>
      </c>
      <c r="F3889" t="s">
        <v>20</v>
      </c>
      <c r="G3889" t="s">
        <v>17993</v>
      </c>
      <c r="I3889" t="s">
        <v>12155</v>
      </c>
      <c r="J3889" s="3"/>
    </row>
    <row r="3890" spans="1:10">
      <c r="A3890" t="s">
        <v>17997</v>
      </c>
      <c r="C3890" t="s">
        <v>17998</v>
      </c>
      <c r="D3890" t="s">
        <v>17999</v>
      </c>
      <c r="E3890" s="2" t="e">
        <f t="shared" si="63"/>
        <v>#VALUE!</v>
      </c>
      <c r="F3890" t="s">
        <v>18000</v>
      </c>
      <c r="G3890" t="s">
        <v>17997</v>
      </c>
      <c r="I3890" t="s">
        <v>18001</v>
      </c>
      <c r="J3890" s="3"/>
    </row>
    <row r="3891" spans="1:10">
      <c r="A3891" t="s">
        <v>18002</v>
      </c>
      <c r="B3891" t="s">
        <v>18003</v>
      </c>
      <c r="C3891" t="s">
        <v>18004</v>
      </c>
      <c r="D3891" t="s">
        <v>18005</v>
      </c>
      <c r="E3891" s="2">
        <f t="shared" si="63"/>
        <v>107</v>
      </c>
      <c r="F3891" t="s">
        <v>20</v>
      </c>
      <c r="G3891" t="s">
        <v>18002</v>
      </c>
      <c r="I3891" t="s">
        <v>65</v>
      </c>
      <c r="J3891" s="3"/>
    </row>
    <row r="3892" spans="1:10">
      <c r="A3892" t="s">
        <v>18006</v>
      </c>
      <c r="B3892" t="s">
        <v>18007</v>
      </c>
      <c r="C3892" t="s">
        <v>18008</v>
      </c>
      <c r="D3892" t="s">
        <v>18009</v>
      </c>
      <c r="E3892" s="2">
        <f t="shared" si="63"/>
        <v>270</v>
      </c>
      <c r="F3892" t="s">
        <v>20</v>
      </c>
      <c r="G3892" t="s">
        <v>18006</v>
      </c>
      <c r="I3892" t="s">
        <v>7982</v>
      </c>
      <c r="J3892" s="3"/>
    </row>
    <row r="3893" spans="1:10">
      <c r="A3893" t="s">
        <v>18010</v>
      </c>
      <c r="B3893" t="s">
        <v>18011</v>
      </c>
      <c r="C3893" t="s">
        <v>18012</v>
      </c>
      <c r="D3893" t="s">
        <v>18013</v>
      </c>
      <c r="E3893" s="2">
        <f t="shared" si="63"/>
        <v>338</v>
      </c>
      <c r="F3893" t="s">
        <v>20</v>
      </c>
      <c r="G3893" t="s">
        <v>18010</v>
      </c>
      <c r="I3893" t="s">
        <v>5031</v>
      </c>
      <c r="J3893" s="3"/>
    </row>
    <row r="3894" spans="1:10">
      <c r="A3894" t="s">
        <v>18014</v>
      </c>
      <c r="B3894" t="s">
        <v>18015</v>
      </c>
      <c r="C3894" t="s">
        <v>18016</v>
      </c>
      <c r="D3894" t="s">
        <v>18017</v>
      </c>
      <c r="E3894" s="2">
        <f t="shared" si="63"/>
        <v>371</v>
      </c>
      <c r="F3894" t="s">
        <v>20</v>
      </c>
      <c r="G3894" t="s">
        <v>18014</v>
      </c>
      <c r="H3894" t="s">
        <v>2497</v>
      </c>
      <c r="I3894" t="s">
        <v>2498</v>
      </c>
      <c r="J3894" s="3"/>
    </row>
    <row r="3895" spans="1:10">
      <c r="A3895" t="s">
        <v>18018</v>
      </c>
      <c r="B3895" t="s">
        <v>18019</v>
      </c>
      <c r="C3895" t="s">
        <v>18020</v>
      </c>
      <c r="D3895" t="s">
        <v>18021</v>
      </c>
      <c r="E3895" s="2">
        <f t="shared" si="63"/>
        <v>360</v>
      </c>
      <c r="F3895" t="s">
        <v>20</v>
      </c>
      <c r="G3895" t="s">
        <v>18018</v>
      </c>
      <c r="H3895" t="s">
        <v>2497</v>
      </c>
      <c r="I3895" t="s">
        <v>2498</v>
      </c>
      <c r="J3895" s="3"/>
    </row>
    <row r="3896" spans="1:10">
      <c r="A3896" t="s">
        <v>18022</v>
      </c>
      <c r="B3896" t="s">
        <v>18023</v>
      </c>
      <c r="C3896" t="s">
        <v>18024</v>
      </c>
      <c r="D3896" t="s">
        <v>18025</v>
      </c>
      <c r="E3896" s="2">
        <f t="shared" si="63"/>
        <v>405</v>
      </c>
      <c r="F3896" t="s">
        <v>20</v>
      </c>
      <c r="G3896" t="s">
        <v>18022</v>
      </c>
      <c r="I3896" t="s">
        <v>65</v>
      </c>
      <c r="J3896" s="3"/>
    </row>
    <row r="3897" spans="1:10">
      <c r="A3897" t="s">
        <v>18026</v>
      </c>
      <c r="C3897" t="s">
        <v>18027</v>
      </c>
      <c r="D3897" t="s">
        <v>18028</v>
      </c>
      <c r="E3897" s="2">
        <f t="shared" si="63"/>
        <v>567</v>
      </c>
      <c r="F3897" t="s">
        <v>20</v>
      </c>
      <c r="G3897" t="s">
        <v>18026</v>
      </c>
      <c r="I3897" t="s">
        <v>971</v>
      </c>
      <c r="J3897" s="3"/>
    </row>
    <row r="3898" spans="1:10">
      <c r="A3898" t="s">
        <v>18029</v>
      </c>
      <c r="B3898" t="s">
        <v>18030</v>
      </c>
      <c r="C3898" t="s">
        <v>18031</v>
      </c>
      <c r="D3898" t="s">
        <v>18032</v>
      </c>
      <c r="E3898" s="2">
        <f t="shared" si="63"/>
        <v>111</v>
      </c>
      <c r="F3898" t="s">
        <v>20</v>
      </c>
      <c r="G3898" t="s">
        <v>201</v>
      </c>
      <c r="I3898" t="s">
        <v>202</v>
      </c>
      <c r="J3898" s="3"/>
    </row>
    <row r="3899" spans="1:10">
      <c r="A3899" t="s">
        <v>18033</v>
      </c>
      <c r="B3899" t="s">
        <v>18034</v>
      </c>
      <c r="C3899" t="s">
        <v>18035</v>
      </c>
      <c r="D3899" t="s">
        <v>18036</v>
      </c>
      <c r="E3899" s="2">
        <f t="shared" si="63"/>
        <v>120</v>
      </c>
      <c r="F3899" t="s">
        <v>20</v>
      </c>
      <c r="G3899" t="s">
        <v>18033</v>
      </c>
      <c r="I3899" t="s">
        <v>65</v>
      </c>
      <c r="J3899" s="3"/>
    </row>
    <row r="3900" spans="1:10">
      <c r="A3900" t="s">
        <v>18037</v>
      </c>
      <c r="B3900" t="s">
        <v>18038</v>
      </c>
      <c r="C3900" t="s">
        <v>18039</v>
      </c>
      <c r="D3900" t="s">
        <v>18040</v>
      </c>
      <c r="E3900" s="2">
        <f t="shared" si="63"/>
        <v>315</v>
      </c>
      <c r="F3900" t="s">
        <v>20</v>
      </c>
      <c r="G3900" t="s">
        <v>18037</v>
      </c>
      <c r="H3900" t="s">
        <v>2497</v>
      </c>
      <c r="I3900" t="s">
        <v>2498</v>
      </c>
      <c r="J3900" s="3"/>
    </row>
    <row r="3901" spans="1:10">
      <c r="A3901" t="s">
        <v>18041</v>
      </c>
      <c r="B3901" t="s">
        <v>18042</v>
      </c>
      <c r="C3901" t="s">
        <v>18043</v>
      </c>
      <c r="D3901" t="s">
        <v>18044</v>
      </c>
      <c r="E3901" s="2">
        <f t="shared" si="63"/>
        <v>373</v>
      </c>
      <c r="F3901" t="s">
        <v>20</v>
      </c>
      <c r="G3901" t="s">
        <v>18041</v>
      </c>
      <c r="I3901" t="s">
        <v>18045</v>
      </c>
      <c r="J3901" s="3"/>
    </row>
    <row r="3902" spans="1:10">
      <c r="A3902" t="s">
        <v>18046</v>
      </c>
      <c r="B3902" t="s">
        <v>18047</v>
      </c>
      <c r="C3902" t="s">
        <v>18048</v>
      </c>
      <c r="D3902" t="s">
        <v>18049</v>
      </c>
      <c r="E3902" s="2">
        <f t="shared" si="63"/>
        <v>266</v>
      </c>
      <c r="F3902" t="s">
        <v>20</v>
      </c>
      <c r="G3902" t="s">
        <v>18050</v>
      </c>
      <c r="H3902" t="s">
        <v>18051</v>
      </c>
      <c r="I3902" t="s">
        <v>18052</v>
      </c>
      <c r="J3902" s="3"/>
    </row>
    <row r="3903" spans="1:10">
      <c r="A3903" t="s">
        <v>18053</v>
      </c>
      <c r="B3903" t="s">
        <v>18054</v>
      </c>
      <c r="C3903" t="s">
        <v>18055</v>
      </c>
      <c r="D3903" t="s">
        <v>18056</v>
      </c>
      <c r="E3903" s="2">
        <f t="shared" si="63"/>
        <v>158</v>
      </c>
      <c r="F3903" t="s">
        <v>20</v>
      </c>
      <c r="G3903" t="s">
        <v>18053</v>
      </c>
      <c r="I3903" t="s">
        <v>18057</v>
      </c>
      <c r="J3903" s="3"/>
    </row>
    <row r="3904" spans="1:10">
      <c r="A3904" t="s">
        <v>18058</v>
      </c>
      <c r="B3904" t="s">
        <v>18059</v>
      </c>
      <c r="C3904" t="s">
        <v>18060</v>
      </c>
      <c r="D3904" t="s">
        <v>18061</v>
      </c>
      <c r="E3904" s="2">
        <f t="shared" si="63"/>
        <v>366</v>
      </c>
      <c r="F3904" t="s">
        <v>20</v>
      </c>
      <c r="G3904" t="s">
        <v>18062</v>
      </c>
      <c r="H3904" t="s">
        <v>18063</v>
      </c>
      <c r="I3904" t="s">
        <v>18064</v>
      </c>
      <c r="J3904" s="3"/>
    </row>
    <row r="3905" spans="1:10">
      <c r="A3905" t="s">
        <v>18065</v>
      </c>
      <c r="B3905" t="s">
        <v>18066</v>
      </c>
      <c r="C3905" t="s">
        <v>18067</v>
      </c>
      <c r="D3905" t="s">
        <v>18068</v>
      </c>
      <c r="E3905" s="2">
        <f t="shared" si="63"/>
        <v>428</v>
      </c>
      <c r="F3905" t="s">
        <v>20</v>
      </c>
      <c r="G3905" t="s">
        <v>18065</v>
      </c>
      <c r="I3905" t="s">
        <v>18069</v>
      </c>
      <c r="J3905" s="3"/>
    </row>
    <row r="3906" spans="1:10">
      <c r="A3906" t="s">
        <v>18070</v>
      </c>
      <c r="B3906" t="s">
        <v>18071</v>
      </c>
      <c r="C3906" t="s">
        <v>18072</v>
      </c>
      <c r="D3906" t="s">
        <v>18073</v>
      </c>
      <c r="E3906" s="2">
        <f t="shared" si="63"/>
        <v>511</v>
      </c>
      <c r="F3906" t="s">
        <v>20</v>
      </c>
      <c r="G3906" t="s">
        <v>18070</v>
      </c>
      <c r="I3906" t="s">
        <v>4144</v>
      </c>
      <c r="J3906" s="3"/>
    </row>
    <row r="3907" spans="1:10">
      <c r="A3907" t="s">
        <v>18074</v>
      </c>
      <c r="B3907" t="s">
        <v>18075</v>
      </c>
      <c r="C3907" t="s">
        <v>18076</v>
      </c>
      <c r="D3907" t="s">
        <v>18077</v>
      </c>
      <c r="E3907" s="2">
        <f t="shared" si="63"/>
        <v>547</v>
      </c>
      <c r="F3907" t="s">
        <v>20</v>
      </c>
      <c r="G3907" t="s">
        <v>18074</v>
      </c>
      <c r="I3907" t="s">
        <v>65</v>
      </c>
      <c r="J3907" s="3"/>
    </row>
    <row r="3908" spans="1:10">
      <c r="A3908" t="s">
        <v>18078</v>
      </c>
      <c r="B3908" t="s">
        <v>18079</v>
      </c>
      <c r="C3908" t="s">
        <v>18080</v>
      </c>
      <c r="D3908" t="s">
        <v>18081</v>
      </c>
      <c r="E3908" s="2">
        <f t="shared" si="63"/>
        <v>385</v>
      </c>
      <c r="F3908" t="s">
        <v>20</v>
      </c>
      <c r="G3908" t="s">
        <v>18078</v>
      </c>
      <c r="I3908" t="s">
        <v>65</v>
      </c>
      <c r="J3908" s="3"/>
    </row>
    <row r="3909" spans="1:10">
      <c r="A3909" t="s">
        <v>18082</v>
      </c>
      <c r="B3909" t="s">
        <v>18083</v>
      </c>
      <c r="C3909" t="s">
        <v>18084</v>
      </c>
      <c r="D3909" t="s">
        <v>18085</v>
      </c>
      <c r="E3909" s="2">
        <f t="shared" si="63"/>
        <v>230</v>
      </c>
      <c r="F3909" t="s">
        <v>20</v>
      </c>
      <c r="G3909" t="s">
        <v>18082</v>
      </c>
      <c r="I3909" t="s">
        <v>15079</v>
      </c>
      <c r="J3909" s="3"/>
    </row>
    <row r="3910" spans="1:10">
      <c r="A3910" t="s">
        <v>18086</v>
      </c>
      <c r="B3910" t="s">
        <v>18087</v>
      </c>
      <c r="C3910" t="s">
        <v>18088</v>
      </c>
      <c r="D3910" t="s">
        <v>18089</v>
      </c>
      <c r="E3910" s="2">
        <f t="shared" si="63"/>
        <v>525</v>
      </c>
      <c r="F3910" t="s">
        <v>20</v>
      </c>
      <c r="G3910" t="s">
        <v>18086</v>
      </c>
      <c r="I3910" t="s">
        <v>12125</v>
      </c>
      <c r="J3910" s="3"/>
    </row>
    <row r="3911" spans="1:10">
      <c r="A3911" t="s">
        <v>18090</v>
      </c>
      <c r="B3911" t="s">
        <v>18091</v>
      </c>
      <c r="C3911" t="s">
        <v>18092</v>
      </c>
      <c r="D3911" t="s">
        <v>18093</v>
      </c>
      <c r="E3911" s="2">
        <f t="shared" si="63"/>
        <v>250</v>
      </c>
      <c r="F3911" t="s">
        <v>20</v>
      </c>
      <c r="G3911" t="s">
        <v>18090</v>
      </c>
      <c r="I3911" t="s">
        <v>15095</v>
      </c>
      <c r="J3911" s="3"/>
    </row>
    <row r="3912" spans="1:10">
      <c r="A3912" t="s">
        <v>18094</v>
      </c>
      <c r="B3912" t="s">
        <v>18095</v>
      </c>
      <c r="C3912" t="s">
        <v>18096</v>
      </c>
      <c r="D3912" t="s">
        <v>18097</v>
      </c>
      <c r="E3912" s="2">
        <f t="shared" si="63"/>
        <v>346</v>
      </c>
      <c r="F3912" t="s">
        <v>20</v>
      </c>
      <c r="G3912" t="s">
        <v>18094</v>
      </c>
      <c r="I3912" t="s">
        <v>18098</v>
      </c>
      <c r="J3912" s="3"/>
    </row>
    <row r="3913" spans="1:10">
      <c r="A3913" t="s">
        <v>18099</v>
      </c>
      <c r="B3913" t="s">
        <v>18100</v>
      </c>
      <c r="C3913" t="s">
        <v>18101</v>
      </c>
      <c r="D3913" t="s">
        <v>18102</v>
      </c>
      <c r="E3913" s="2">
        <f t="shared" si="63"/>
        <v>231</v>
      </c>
      <c r="F3913" t="s">
        <v>20</v>
      </c>
      <c r="G3913" t="s">
        <v>18099</v>
      </c>
      <c r="I3913" t="s">
        <v>12120</v>
      </c>
      <c r="J3913" s="3"/>
    </row>
    <row r="3914" spans="1:10">
      <c r="A3914" t="s">
        <v>18103</v>
      </c>
      <c r="B3914" t="s">
        <v>18104</v>
      </c>
      <c r="C3914" t="s">
        <v>18105</v>
      </c>
      <c r="D3914" t="s">
        <v>18106</v>
      </c>
      <c r="E3914" s="2">
        <f t="shared" si="63"/>
        <v>334</v>
      </c>
      <c r="F3914" t="s">
        <v>20</v>
      </c>
      <c r="G3914" t="s">
        <v>18107</v>
      </c>
      <c r="H3914" t="s">
        <v>18108</v>
      </c>
      <c r="I3914" t="s">
        <v>18109</v>
      </c>
      <c r="J3914" s="3"/>
    </row>
    <row r="3915" spans="1:10">
      <c r="A3915" t="s">
        <v>18110</v>
      </c>
      <c r="B3915" t="s">
        <v>18111</v>
      </c>
      <c r="C3915" t="s">
        <v>18112</v>
      </c>
      <c r="D3915" t="s">
        <v>18113</v>
      </c>
      <c r="E3915" s="2">
        <f t="shared" si="63"/>
        <v>330</v>
      </c>
      <c r="F3915" t="s">
        <v>20</v>
      </c>
      <c r="G3915" t="s">
        <v>18110</v>
      </c>
      <c r="I3915" t="s">
        <v>18114</v>
      </c>
      <c r="J3915" s="3"/>
    </row>
    <row r="3916" spans="1:10">
      <c r="A3916" t="s">
        <v>18115</v>
      </c>
      <c r="B3916" t="s">
        <v>18116</v>
      </c>
      <c r="C3916" t="s">
        <v>18117</v>
      </c>
      <c r="D3916" t="s">
        <v>18118</v>
      </c>
      <c r="E3916" s="2">
        <f t="shared" si="63"/>
        <v>391</v>
      </c>
      <c r="F3916" t="s">
        <v>20</v>
      </c>
      <c r="G3916" t="s">
        <v>18115</v>
      </c>
      <c r="H3916" t="s">
        <v>18119</v>
      </c>
      <c r="I3916" t="s">
        <v>18120</v>
      </c>
      <c r="J3916" s="3"/>
    </row>
    <row r="3917" spans="1:10">
      <c r="A3917" t="s">
        <v>18121</v>
      </c>
      <c r="B3917" t="s">
        <v>18122</v>
      </c>
      <c r="C3917" t="s">
        <v>18123</v>
      </c>
      <c r="D3917" t="s">
        <v>18124</v>
      </c>
      <c r="E3917" s="2">
        <f t="shared" si="63"/>
        <v>377</v>
      </c>
      <c r="F3917" t="s">
        <v>20</v>
      </c>
      <c r="G3917" t="s">
        <v>18125</v>
      </c>
      <c r="H3917" t="s">
        <v>18126</v>
      </c>
      <c r="I3917" t="s">
        <v>18127</v>
      </c>
      <c r="J3917" s="3"/>
    </row>
    <row r="3918" spans="1:10">
      <c r="A3918" t="s">
        <v>18128</v>
      </c>
      <c r="B3918" t="s">
        <v>18129</v>
      </c>
      <c r="C3918" t="s">
        <v>18130</v>
      </c>
      <c r="D3918" t="s">
        <v>18131</v>
      </c>
      <c r="E3918" s="2">
        <f t="shared" si="63"/>
        <v>384</v>
      </c>
      <c r="F3918" t="s">
        <v>20</v>
      </c>
      <c r="G3918" t="s">
        <v>18128</v>
      </c>
      <c r="I3918" t="s">
        <v>18132</v>
      </c>
      <c r="J3918" s="3"/>
    </row>
    <row r="3919" spans="1:10">
      <c r="A3919" t="s">
        <v>18133</v>
      </c>
      <c r="B3919" t="s">
        <v>18134</v>
      </c>
      <c r="C3919" t="s">
        <v>18135</v>
      </c>
      <c r="D3919" t="s">
        <v>18136</v>
      </c>
      <c r="E3919" s="2">
        <f t="shared" si="63"/>
        <v>402</v>
      </c>
      <c r="F3919" t="s">
        <v>20</v>
      </c>
      <c r="G3919" t="s">
        <v>18133</v>
      </c>
      <c r="I3919" t="s">
        <v>3255</v>
      </c>
      <c r="J3919" s="3"/>
    </row>
    <row r="3920" spans="1:10">
      <c r="A3920" t="s">
        <v>18137</v>
      </c>
      <c r="B3920" t="s">
        <v>18138</v>
      </c>
      <c r="C3920" t="s">
        <v>18139</v>
      </c>
      <c r="D3920" t="s">
        <v>18140</v>
      </c>
      <c r="E3920" s="2">
        <f t="shared" si="63"/>
        <v>144</v>
      </c>
      <c r="F3920" t="s">
        <v>20</v>
      </c>
      <c r="G3920" t="s">
        <v>18137</v>
      </c>
      <c r="I3920" t="s">
        <v>65</v>
      </c>
      <c r="J3920" s="3"/>
    </row>
    <row r="3921" spans="1:10">
      <c r="A3921" t="s">
        <v>18141</v>
      </c>
      <c r="B3921" t="s">
        <v>18142</v>
      </c>
      <c r="C3921" t="s">
        <v>18143</v>
      </c>
      <c r="D3921" t="s">
        <v>18144</v>
      </c>
      <c r="E3921" s="2">
        <f t="shared" si="63"/>
        <v>166</v>
      </c>
      <c r="F3921" t="s">
        <v>13</v>
      </c>
      <c r="G3921" t="s">
        <v>18141</v>
      </c>
      <c r="I3921" t="s">
        <v>2668</v>
      </c>
      <c r="J3921" s="3"/>
    </row>
    <row r="3922" spans="1:10">
      <c r="A3922" t="s">
        <v>18145</v>
      </c>
      <c r="B3922" t="s">
        <v>18146</v>
      </c>
      <c r="C3922" t="s">
        <v>18147</v>
      </c>
      <c r="D3922" t="s">
        <v>18148</v>
      </c>
      <c r="E3922" s="2">
        <f t="shared" si="63"/>
        <v>130</v>
      </c>
      <c r="F3922" t="s">
        <v>13</v>
      </c>
      <c r="G3922" t="s">
        <v>18145</v>
      </c>
      <c r="I3922" t="s">
        <v>2668</v>
      </c>
      <c r="J3922" s="3"/>
    </row>
    <row r="3923" spans="1:10">
      <c r="A3923" t="s">
        <v>18149</v>
      </c>
      <c r="C3923" t="s">
        <v>18150</v>
      </c>
      <c r="D3923" t="s">
        <v>18151</v>
      </c>
      <c r="E3923" s="2">
        <f t="shared" si="63"/>
        <v>45</v>
      </c>
      <c r="F3923" t="s">
        <v>13</v>
      </c>
      <c r="G3923" t="s">
        <v>18149</v>
      </c>
      <c r="I3923" t="s">
        <v>65</v>
      </c>
      <c r="J3923" s="3"/>
    </row>
    <row r="3924" spans="1:10">
      <c r="A3924" t="s">
        <v>18152</v>
      </c>
      <c r="B3924" t="s">
        <v>18153</v>
      </c>
      <c r="C3924" t="s">
        <v>18154</v>
      </c>
      <c r="D3924" t="s">
        <v>18155</v>
      </c>
      <c r="E3924" s="2">
        <f t="shared" si="63"/>
        <v>139</v>
      </c>
      <c r="F3924" t="s">
        <v>13</v>
      </c>
      <c r="G3924" t="s">
        <v>18152</v>
      </c>
      <c r="H3924" t="s">
        <v>10981</v>
      </c>
      <c r="I3924" t="s">
        <v>10982</v>
      </c>
      <c r="J3924" s="3"/>
    </row>
    <row r="3925" spans="1:10">
      <c r="A3925" t="s">
        <v>18156</v>
      </c>
      <c r="B3925" t="s">
        <v>18157</v>
      </c>
      <c r="C3925" t="s">
        <v>18158</v>
      </c>
      <c r="D3925" t="s">
        <v>18159</v>
      </c>
      <c r="E3925" s="2">
        <f t="shared" si="63"/>
        <v>276</v>
      </c>
      <c r="F3925" t="s">
        <v>20</v>
      </c>
      <c r="G3925" t="s">
        <v>18156</v>
      </c>
      <c r="I3925" t="s">
        <v>65</v>
      </c>
      <c r="J3925" s="3"/>
    </row>
    <row r="3926" spans="1:10">
      <c r="A3926" t="s">
        <v>18160</v>
      </c>
      <c r="B3926" t="s">
        <v>18161</v>
      </c>
      <c r="C3926" t="s">
        <v>18162</v>
      </c>
      <c r="D3926" t="s">
        <v>18163</v>
      </c>
      <c r="E3926" s="2">
        <f t="shared" si="63"/>
        <v>679</v>
      </c>
      <c r="F3926" t="s">
        <v>20</v>
      </c>
      <c r="G3926" t="s">
        <v>18160</v>
      </c>
      <c r="I3926" t="s">
        <v>443</v>
      </c>
      <c r="J3926" s="3"/>
    </row>
    <row r="3927" spans="1:10">
      <c r="A3927" t="s">
        <v>18164</v>
      </c>
      <c r="B3927" t="s">
        <v>18165</v>
      </c>
      <c r="C3927" t="s">
        <v>18166</v>
      </c>
      <c r="D3927" t="s">
        <v>18167</v>
      </c>
      <c r="E3927" s="2">
        <f t="shared" si="63"/>
        <v>449</v>
      </c>
      <c r="F3927" t="s">
        <v>20</v>
      </c>
      <c r="G3927" t="s">
        <v>18164</v>
      </c>
      <c r="I3927" t="s">
        <v>544</v>
      </c>
      <c r="J3927" s="3"/>
    </row>
    <row r="3928" spans="1:10">
      <c r="A3928" t="s">
        <v>18168</v>
      </c>
      <c r="B3928" t="s">
        <v>18169</v>
      </c>
      <c r="C3928" t="s">
        <v>18170</v>
      </c>
      <c r="D3928" t="s">
        <v>18171</v>
      </c>
      <c r="E3928" s="2">
        <f t="shared" si="63"/>
        <v>285</v>
      </c>
      <c r="F3928" t="s">
        <v>13</v>
      </c>
      <c r="G3928" t="s">
        <v>18168</v>
      </c>
      <c r="I3928" t="s">
        <v>18172</v>
      </c>
      <c r="J3928" s="3"/>
    </row>
    <row r="3929" spans="1:10">
      <c r="A3929" t="s">
        <v>18173</v>
      </c>
      <c r="B3929" t="s">
        <v>18174</v>
      </c>
      <c r="C3929" t="s">
        <v>18175</v>
      </c>
      <c r="D3929" t="s">
        <v>18176</v>
      </c>
      <c r="E3929" s="2">
        <f t="shared" si="63"/>
        <v>507</v>
      </c>
      <c r="F3929" t="s">
        <v>20</v>
      </c>
      <c r="G3929" t="s">
        <v>18173</v>
      </c>
      <c r="I3929" t="s">
        <v>18177</v>
      </c>
      <c r="J3929" s="3"/>
    </row>
    <row r="3930" spans="1:10">
      <c r="A3930" t="s">
        <v>18178</v>
      </c>
      <c r="B3930" t="s">
        <v>18179</v>
      </c>
      <c r="C3930" t="s">
        <v>18180</v>
      </c>
      <c r="D3930" t="s">
        <v>18181</v>
      </c>
      <c r="E3930" s="2">
        <f t="shared" si="63"/>
        <v>344</v>
      </c>
      <c r="F3930" t="s">
        <v>13</v>
      </c>
      <c r="G3930" t="s">
        <v>18182</v>
      </c>
      <c r="I3930" t="s">
        <v>18183</v>
      </c>
      <c r="J3930" s="3"/>
    </row>
    <row r="3931" spans="1:10">
      <c r="A3931" t="s">
        <v>18184</v>
      </c>
      <c r="B3931" t="s">
        <v>18185</v>
      </c>
      <c r="C3931" t="s">
        <v>18186</v>
      </c>
      <c r="D3931" t="s">
        <v>18187</v>
      </c>
      <c r="E3931" s="2">
        <f t="shared" si="63"/>
        <v>255</v>
      </c>
      <c r="F3931" t="s">
        <v>20</v>
      </c>
      <c r="G3931" t="s">
        <v>18184</v>
      </c>
      <c r="I3931" t="s">
        <v>18188</v>
      </c>
      <c r="J3931" s="3"/>
    </row>
    <row r="3932" spans="1:10">
      <c r="A3932" t="s">
        <v>18189</v>
      </c>
      <c r="B3932" t="s">
        <v>18190</v>
      </c>
      <c r="C3932" t="s">
        <v>18191</v>
      </c>
      <c r="D3932" t="s">
        <v>18192</v>
      </c>
      <c r="E3932" s="2">
        <f t="shared" si="63"/>
        <v>116</v>
      </c>
      <c r="F3932" t="s">
        <v>20</v>
      </c>
      <c r="G3932" t="s">
        <v>18193</v>
      </c>
      <c r="I3932" t="s">
        <v>18194</v>
      </c>
      <c r="J3932" s="3"/>
    </row>
    <row r="3933" spans="1:10">
      <c r="A3933" t="s">
        <v>18195</v>
      </c>
      <c r="C3933" t="s">
        <v>18196</v>
      </c>
      <c r="D3933" t="s">
        <v>18197</v>
      </c>
      <c r="E3933" s="2">
        <f t="shared" si="63"/>
        <v>65</v>
      </c>
      <c r="F3933" t="s">
        <v>20</v>
      </c>
      <c r="G3933" t="s">
        <v>18198</v>
      </c>
      <c r="I3933" t="s">
        <v>18199</v>
      </c>
      <c r="J3933" s="3"/>
    </row>
    <row r="3934" spans="1:10">
      <c r="A3934" t="s">
        <v>18200</v>
      </c>
      <c r="B3934" t="s">
        <v>18201</v>
      </c>
      <c r="C3934" t="s">
        <v>18202</v>
      </c>
      <c r="D3934" t="s">
        <v>18203</v>
      </c>
      <c r="E3934" s="2">
        <f t="shared" si="63"/>
        <v>198</v>
      </c>
      <c r="F3934" t="s">
        <v>20</v>
      </c>
      <c r="G3934" t="s">
        <v>18204</v>
      </c>
      <c r="I3934" t="s">
        <v>18205</v>
      </c>
      <c r="J3934" s="3"/>
    </row>
    <row r="3935" spans="1:10">
      <c r="A3935" t="s">
        <v>18206</v>
      </c>
      <c r="B3935" t="s">
        <v>18207</v>
      </c>
      <c r="C3935" t="s">
        <v>18208</v>
      </c>
      <c r="D3935" t="s">
        <v>18209</v>
      </c>
      <c r="E3935" s="2">
        <f t="shared" si="63"/>
        <v>646</v>
      </c>
      <c r="F3935" t="s">
        <v>20</v>
      </c>
      <c r="G3935" t="s">
        <v>18210</v>
      </c>
      <c r="H3935" t="s">
        <v>18211</v>
      </c>
      <c r="I3935" t="s">
        <v>18212</v>
      </c>
      <c r="J3935" s="3"/>
    </row>
    <row r="3936" spans="1:10">
      <c r="A3936" t="s">
        <v>18213</v>
      </c>
      <c r="B3936" t="s">
        <v>18214</v>
      </c>
      <c r="C3936" t="s">
        <v>18215</v>
      </c>
      <c r="D3936" t="s">
        <v>18216</v>
      </c>
      <c r="E3936" s="2">
        <f t="shared" si="63"/>
        <v>669</v>
      </c>
      <c r="F3936" t="s">
        <v>20</v>
      </c>
      <c r="G3936" t="s">
        <v>18213</v>
      </c>
      <c r="I3936" t="s">
        <v>589</v>
      </c>
      <c r="J3936" s="3"/>
    </row>
    <row r="3937" spans="1:10">
      <c r="A3937" t="s">
        <v>18217</v>
      </c>
      <c r="B3937" t="s">
        <v>18218</v>
      </c>
      <c r="C3937" t="s">
        <v>18219</v>
      </c>
      <c r="D3937" t="s">
        <v>18220</v>
      </c>
      <c r="E3937" s="2">
        <f t="shared" si="63"/>
        <v>184</v>
      </c>
      <c r="F3937" t="s">
        <v>20</v>
      </c>
      <c r="G3937" t="s">
        <v>18221</v>
      </c>
      <c r="H3937" t="s">
        <v>18222</v>
      </c>
      <c r="I3937" t="s">
        <v>18223</v>
      </c>
      <c r="J3937" s="3"/>
    </row>
    <row r="3938" spans="1:10">
      <c r="A3938" t="s">
        <v>18224</v>
      </c>
      <c r="B3938" t="s">
        <v>18225</v>
      </c>
      <c r="C3938" t="s">
        <v>18226</v>
      </c>
      <c r="D3938" t="s">
        <v>18227</v>
      </c>
      <c r="E3938" s="2">
        <f t="shared" si="63"/>
        <v>139</v>
      </c>
      <c r="F3938" t="s">
        <v>20</v>
      </c>
      <c r="G3938" t="s">
        <v>18228</v>
      </c>
      <c r="H3938" t="s">
        <v>13021</v>
      </c>
      <c r="I3938" t="s">
        <v>18229</v>
      </c>
      <c r="J3938" s="3"/>
    </row>
    <row r="3939" spans="1:10">
      <c r="A3939" t="s">
        <v>18230</v>
      </c>
      <c r="B3939" t="s">
        <v>18231</v>
      </c>
      <c r="C3939" t="s">
        <v>18232</v>
      </c>
      <c r="D3939" t="s">
        <v>18233</v>
      </c>
      <c r="E3939" s="2">
        <f t="shared" si="63"/>
        <v>412</v>
      </c>
      <c r="F3939" t="s">
        <v>13</v>
      </c>
      <c r="G3939" t="s">
        <v>18230</v>
      </c>
      <c r="I3939" t="s">
        <v>65</v>
      </c>
      <c r="J3939" s="3"/>
    </row>
    <row r="3940" spans="1:10">
      <c r="A3940" t="s">
        <v>18234</v>
      </c>
      <c r="B3940" t="s">
        <v>18235</v>
      </c>
      <c r="C3940" t="s">
        <v>18236</v>
      </c>
      <c r="D3940" t="s">
        <v>18237</v>
      </c>
      <c r="E3940" s="2">
        <f t="shared" si="63"/>
        <v>282</v>
      </c>
      <c r="F3940" t="s">
        <v>13</v>
      </c>
      <c r="G3940" t="s">
        <v>18234</v>
      </c>
      <c r="I3940" t="s">
        <v>18238</v>
      </c>
      <c r="J3940" s="3"/>
    </row>
    <row r="3941" spans="1:10">
      <c r="A3941" t="s">
        <v>18239</v>
      </c>
      <c r="B3941" t="s">
        <v>18240</v>
      </c>
      <c r="C3941" t="s">
        <v>18241</v>
      </c>
      <c r="D3941" t="s">
        <v>18242</v>
      </c>
      <c r="E3941" s="2">
        <f t="shared" si="63"/>
        <v>364</v>
      </c>
      <c r="F3941" t="s">
        <v>13</v>
      </c>
      <c r="G3941" t="s">
        <v>18239</v>
      </c>
      <c r="I3941" t="s">
        <v>1955</v>
      </c>
      <c r="J3941" s="3"/>
    </row>
    <row r="3942" spans="1:10">
      <c r="A3942" t="s">
        <v>18243</v>
      </c>
      <c r="B3942" t="s">
        <v>18244</v>
      </c>
      <c r="C3942" t="s">
        <v>18245</v>
      </c>
      <c r="D3942" t="s">
        <v>18246</v>
      </c>
      <c r="E3942" s="2">
        <f t="shared" si="63"/>
        <v>319</v>
      </c>
      <c r="F3942" t="s">
        <v>20</v>
      </c>
      <c r="G3942" t="s">
        <v>18243</v>
      </c>
      <c r="I3942" t="s">
        <v>1170</v>
      </c>
      <c r="J3942" s="3"/>
    </row>
    <row r="3943" spans="1:10">
      <c r="A3943" t="s">
        <v>18247</v>
      </c>
      <c r="B3943" t="s">
        <v>18248</v>
      </c>
      <c r="C3943" t="s">
        <v>18249</v>
      </c>
      <c r="D3943" t="s">
        <v>18250</v>
      </c>
      <c r="E3943" s="2">
        <f t="shared" si="63"/>
        <v>165</v>
      </c>
      <c r="F3943" t="s">
        <v>20</v>
      </c>
      <c r="G3943" t="s">
        <v>18247</v>
      </c>
      <c r="I3943" t="s">
        <v>2207</v>
      </c>
      <c r="J3943" s="3"/>
    </row>
    <row r="3944" spans="1:10">
      <c r="A3944" t="s">
        <v>18251</v>
      </c>
      <c r="B3944" t="s">
        <v>18252</v>
      </c>
      <c r="C3944" t="s">
        <v>18253</v>
      </c>
      <c r="D3944" t="s">
        <v>18254</v>
      </c>
      <c r="E3944" s="2">
        <f t="shared" ref="E3944:E4007" si="64">((D3944-C3944)+1)/3-1</f>
        <v>65</v>
      </c>
      <c r="F3944" t="s">
        <v>13</v>
      </c>
      <c r="G3944" t="s">
        <v>18251</v>
      </c>
      <c r="I3944" t="s">
        <v>18255</v>
      </c>
      <c r="J3944" s="3"/>
    </row>
    <row r="3945" spans="1:10">
      <c r="A3945" t="s">
        <v>18256</v>
      </c>
      <c r="B3945" t="s">
        <v>18257</v>
      </c>
      <c r="C3945" t="s">
        <v>18258</v>
      </c>
      <c r="D3945" t="s">
        <v>18259</v>
      </c>
      <c r="E3945" s="2">
        <f t="shared" si="64"/>
        <v>118</v>
      </c>
      <c r="F3945" t="s">
        <v>13</v>
      </c>
      <c r="G3945" t="s">
        <v>18256</v>
      </c>
      <c r="I3945" t="s">
        <v>18260</v>
      </c>
      <c r="J3945" s="3"/>
    </row>
    <row r="3946" spans="1:10">
      <c r="A3946" t="s">
        <v>18261</v>
      </c>
      <c r="B3946" t="s">
        <v>18262</v>
      </c>
      <c r="C3946" t="s">
        <v>18263</v>
      </c>
      <c r="D3946" t="s">
        <v>18264</v>
      </c>
      <c r="E3946" s="2">
        <f t="shared" si="64"/>
        <v>88</v>
      </c>
      <c r="F3946" t="s">
        <v>13</v>
      </c>
      <c r="G3946" t="s">
        <v>18261</v>
      </c>
      <c r="I3946" t="s">
        <v>65</v>
      </c>
      <c r="J3946" s="3"/>
    </row>
    <row r="3947" spans="1:10">
      <c r="A3947" t="s">
        <v>18265</v>
      </c>
      <c r="B3947" t="s">
        <v>18266</v>
      </c>
      <c r="C3947" t="s">
        <v>18267</v>
      </c>
      <c r="D3947" t="s">
        <v>18268</v>
      </c>
      <c r="E3947" s="2">
        <f t="shared" si="64"/>
        <v>1086</v>
      </c>
      <c r="F3947" t="s">
        <v>13</v>
      </c>
      <c r="G3947" t="s">
        <v>18265</v>
      </c>
      <c r="I3947" t="s">
        <v>1038</v>
      </c>
      <c r="J3947" s="3"/>
    </row>
    <row r="3948" spans="1:10">
      <c r="A3948" t="s">
        <v>18269</v>
      </c>
      <c r="B3948" t="s">
        <v>18270</v>
      </c>
      <c r="C3948" t="s">
        <v>18271</v>
      </c>
      <c r="D3948" t="s">
        <v>18272</v>
      </c>
      <c r="E3948" s="2">
        <f t="shared" si="64"/>
        <v>479</v>
      </c>
      <c r="F3948" t="s">
        <v>20</v>
      </c>
      <c r="G3948" t="s">
        <v>18273</v>
      </c>
      <c r="I3948" t="s">
        <v>18274</v>
      </c>
      <c r="J3948" s="3"/>
    </row>
    <row r="3949" spans="1:10">
      <c r="A3949" t="s">
        <v>18275</v>
      </c>
      <c r="B3949" t="s">
        <v>18276</v>
      </c>
      <c r="C3949" t="s">
        <v>18277</v>
      </c>
      <c r="D3949" t="s">
        <v>18278</v>
      </c>
      <c r="E3949" s="2">
        <f t="shared" si="64"/>
        <v>568</v>
      </c>
      <c r="F3949" t="s">
        <v>20</v>
      </c>
      <c r="G3949" t="s">
        <v>18275</v>
      </c>
      <c r="I3949" t="s">
        <v>18279</v>
      </c>
      <c r="J3949" s="3"/>
    </row>
    <row r="3950" spans="1:10">
      <c r="A3950" t="s">
        <v>18280</v>
      </c>
      <c r="B3950" t="s">
        <v>18281</v>
      </c>
      <c r="C3950" t="s">
        <v>18282</v>
      </c>
      <c r="D3950" t="s">
        <v>18283</v>
      </c>
      <c r="E3950" s="2">
        <f t="shared" si="64"/>
        <v>395</v>
      </c>
      <c r="F3950" t="s">
        <v>20</v>
      </c>
      <c r="G3950" t="s">
        <v>18280</v>
      </c>
      <c r="I3950" t="s">
        <v>1792</v>
      </c>
      <c r="J3950" s="3"/>
    </row>
    <row r="3951" spans="1:10">
      <c r="A3951" t="s">
        <v>18284</v>
      </c>
      <c r="B3951" t="s">
        <v>18285</v>
      </c>
      <c r="C3951" t="s">
        <v>18286</v>
      </c>
      <c r="D3951" t="s">
        <v>18287</v>
      </c>
      <c r="E3951" s="2">
        <f t="shared" si="64"/>
        <v>430</v>
      </c>
      <c r="F3951" t="s">
        <v>20</v>
      </c>
      <c r="G3951" t="s">
        <v>18284</v>
      </c>
      <c r="I3951" t="s">
        <v>323</v>
      </c>
      <c r="J3951" s="3"/>
    </row>
    <row r="3952" spans="1:10">
      <c r="A3952" t="s">
        <v>18288</v>
      </c>
      <c r="B3952" t="s">
        <v>18289</v>
      </c>
      <c r="C3952" t="s">
        <v>18290</v>
      </c>
      <c r="D3952" t="s">
        <v>18291</v>
      </c>
      <c r="E3952" s="2">
        <f t="shared" si="64"/>
        <v>1015</v>
      </c>
      <c r="F3952" t="s">
        <v>20</v>
      </c>
      <c r="G3952" t="s">
        <v>18288</v>
      </c>
      <c r="I3952" t="s">
        <v>318</v>
      </c>
      <c r="J3952" s="3"/>
    </row>
    <row r="3953" spans="1:10">
      <c r="A3953" t="s">
        <v>18292</v>
      </c>
      <c r="B3953" t="s">
        <v>18293</v>
      </c>
      <c r="C3953" t="s">
        <v>18294</v>
      </c>
      <c r="D3953" t="s">
        <v>18295</v>
      </c>
      <c r="E3953" s="2">
        <f t="shared" si="64"/>
        <v>351</v>
      </c>
      <c r="F3953" t="s">
        <v>20</v>
      </c>
      <c r="G3953" t="s">
        <v>18292</v>
      </c>
      <c r="I3953" t="s">
        <v>332</v>
      </c>
      <c r="J3953" s="3"/>
    </row>
    <row r="3954" spans="1:10">
      <c r="A3954" t="s">
        <v>18296</v>
      </c>
      <c r="B3954" t="s">
        <v>18297</v>
      </c>
      <c r="C3954" t="s">
        <v>18298</v>
      </c>
      <c r="D3954" t="s">
        <v>18299</v>
      </c>
      <c r="E3954" s="2">
        <f t="shared" si="64"/>
        <v>281</v>
      </c>
      <c r="F3954" t="s">
        <v>13</v>
      </c>
      <c r="G3954" t="s">
        <v>18296</v>
      </c>
      <c r="I3954" t="s">
        <v>1068</v>
      </c>
      <c r="J3954" s="3"/>
    </row>
    <row r="3955" spans="1:10">
      <c r="A3955" t="s">
        <v>18300</v>
      </c>
      <c r="B3955" t="s">
        <v>18301</v>
      </c>
      <c r="C3955" t="s">
        <v>18302</v>
      </c>
      <c r="D3955" t="s">
        <v>18303</v>
      </c>
      <c r="E3955" s="2">
        <f t="shared" si="64"/>
        <v>721</v>
      </c>
      <c r="F3955" t="s">
        <v>20</v>
      </c>
      <c r="G3955" t="s">
        <v>18300</v>
      </c>
      <c r="I3955" t="s">
        <v>65</v>
      </c>
      <c r="J3955" s="3"/>
    </row>
    <row r="3956" spans="1:10">
      <c r="A3956" t="s">
        <v>18304</v>
      </c>
      <c r="C3956" t="s">
        <v>18305</v>
      </c>
      <c r="D3956" t="s">
        <v>18306</v>
      </c>
      <c r="E3956" s="2">
        <f t="shared" si="64"/>
        <v>461</v>
      </c>
      <c r="F3956" t="s">
        <v>13</v>
      </c>
      <c r="G3956" t="s">
        <v>18304</v>
      </c>
      <c r="I3956" t="s">
        <v>12204</v>
      </c>
      <c r="J3956" s="3"/>
    </row>
    <row r="3957" spans="1:10">
      <c r="A3957" t="s">
        <v>18307</v>
      </c>
      <c r="B3957" t="s">
        <v>18308</v>
      </c>
      <c r="C3957" t="s">
        <v>18309</v>
      </c>
      <c r="D3957" t="s">
        <v>18310</v>
      </c>
      <c r="E3957" s="2">
        <f t="shared" si="64"/>
        <v>301</v>
      </c>
      <c r="F3957" t="s">
        <v>13</v>
      </c>
      <c r="G3957" t="s">
        <v>18307</v>
      </c>
      <c r="I3957" t="s">
        <v>991</v>
      </c>
      <c r="J3957" s="3"/>
    </row>
    <row r="3958" spans="1:10">
      <c r="A3958" t="s">
        <v>18311</v>
      </c>
      <c r="B3958" t="s">
        <v>18312</v>
      </c>
      <c r="C3958" t="s">
        <v>18313</v>
      </c>
      <c r="D3958" t="s">
        <v>18314</v>
      </c>
      <c r="E3958" s="2">
        <f t="shared" si="64"/>
        <v>816</v>
      </c>
      <c r="F3958" t="s">
        <v>20</v>
      </c>
      <c r="G3958" t="s">
        <v>18311</v>
      </c>
      <c r="I3958" t="s">
        <v>3405</v>
      </c>
      <c r="J3958" s="3"/>
    </row>
    <row r="3959" spans="1:10">
      <c r="A3959" t="s">
        <v>18315</v>
      </c>
      <c r="B3959" t="s">
        <v>18316</v>
      </c>
      <c r="C3959" t="s">
        <v>18317</v>
      </c>
      <c r="D3959" t="s">
        <v>18318</v>
      </c>
      <c r="E3959" s="2">
        <f t="shared" si="64"/>
        <v>132</v>
      </c>
      <c r="F3959" t="s">
        <v>20</v>
      </c>
      <c r="G3959" t="s">
        <v>18315</v>
      </c>
      <c r="I3959" t="s">
        <v>18319</v>
      </c>
      <c r="J3959" s="3"/>
    </row>
    <row r="3960" spans="1:10">
      <c r="A3960" t="s">
        <v>18320</v>
      </c>
      <c r="B3960" t="s">
        <v>18321</v>
      </c>
      <c r="C3960" t="s">
        <v>18322</v>
      </c>
      <c r="D3960" t="s">
        <v>18323</v>
      </c>
      <c r="E3960" s="2">
        <f t="shared" si="64"/>
        <v>188</v>
      </c>
      <c r="F3960" t="s">
        <v>20</v>
      </c>
      <c r="G3960" t="s">
        <v>18320</v>
      </c>
      <c r="I3960" t="s">
        <v>14621</v>
      </c>
      <c r="J3960" s="3"/>
    </row>
    <row r="3961" spans="1:10">
      <c r="A3961" t="s">
        <v>18324</v>
      </c>
      <c r="B3961" t="s">
        <v>18325</v>
      </c>
      <c r="C3961" t="s">
        <v>18326</v>
      </c>
      <c r="D3961" t="s">
        <v>18327</v>
      </c>
      <c r="E3961" s="2">
        <f t="shared" si="64"/>
        <v>86</v>
      </c>
      <c r="F3961" t="s">
        <v>13</v>
      </c>
      <c r="G3961" t="s">
        <v>18324</v>
      </c>
      <c r="I3961" t="s">
        <v>18255</v>
      </c>
      <c r="J3961" s="3"/>
    </row>
    <row r="3962" spans="1:10">
      <c r="A3962" t="s">
        <v>18328</v>
      </c>
      <c r="B3962" t="s">
        <v>18329</v>
      </c>
      <c r="C3962" t="s">
        <v>18330</v>
      </c>
      <c r="D3962" t="s">
        <v>18331</v>
      </c>
      <c r="E3962" s="2">
        <f t="shared" si="64"/>
        <v>399</v>
      </c>
      <c r="F3962" t="s">
        <v>13</v>
      </c>
      <c r="G3962" t="s">
        <v>18332</v>
      </c>
      <c r="H3962" t="s">
        <v>18333</v>
      </c>
      <c r="I3962" t="s">
        <v>18334</v>
      </c>
      <c r="J3962" s="3"/>
    </row>
    <row r="3963" spans="1:10">
      <c r="A3963" t="s">
        <v>18335</v>
      </c>
      <c r="B3963" t="s">
        <v>18336</v>
      </c>
      <c r="C3963" t="s">
        <v>18337</v>
      </c>
      <c r="D3963" t="s">
        <v>18338</v>
      </c>
      <c r="E3963" s="2">
        <f t="shared" si="64"/>
        <v>466</v>
      </c>
      <c r="F3963" t="s">
        <v>13</v>
      </c>
      <c r="G3963" t="s">
        <v>18335</v>
      </c>
      <c r="I3963" t="s">
        <v>18339</v>
      </c>
      <c r="J3963" s="3"/>
    </row>
    <row r="3964" spans="1:10">
      <c r="A3964" t="s">
        <v>18340</v>
      </c>
      <c r="B3964" t="s">
        <v>18341</v>
      </c>
      <c r="C3964" t="s">
        <v>18342</v>
      </c>
      <c r="D3964" t="s">
        <v>18343</v>
      </c>
      <c r="E3964" s="2">
        <f t="shared" si="64"/>
        <v>196</v>
      </c>
      <c r="F3964" t="s">
        <v>13</v>
      </c>
      <c r="G3964" t="s">
        <v>18340</v>
      </c>
      <c r="I3964" t="s">
        <v>18344</v>
      </c>
      <c r="J3964" s="3"/>
    </row>
    <row r="3965" spans="1:10">
      <c r="A3965" t="s">
        <v>18345</v>
      </c>
      <c r="B3965" t="s">
        <v>18346</v>
      </c>
      <c r="C3965" t="s">
        <v>18347</v>
      </c>
      <c r="D3965" t="s">
        <v>18348</v>
      </c>
      <c r="E3965" s="2">
        <f t="shared" si="64"/>
        <v>331</v>
      </c>
      <c r="F3965" t="s">
        <v>13</v>
      </c>
      <c r="G3965" t="s">
        <v>18349</v>
      </c>
      <c r="H3965" t="s">
        <v>18350</v>
      </c>
      <c r="I3965" t="s">
        <v>18351</v>
      </c>
      <c r="J3965" s="3"/>
    </row>
    <row r="3966" spans="1:10">
      <c r="A3966" t="s">
        <v>18352</v>
      </c>
      <c r="B3966" t="s">
        <v>18353</v>
      </c>
      <c r="C3966" t="s">
        <v>18354</v>
      </c>
      <c r="D3966" t="s">
        <v>18355</v>
      </c>
      <c r="E3966" s="2">
        <f t="shared" si="64"/>
        <v>262</v>
      </c>
      <c r="F3966" t="s">
        <v>13</v>
      </c>
      <c r="G3966" t="s">
        <v>18356</v>
      </c>
      <c r="H3966" t="s">
        <v>18357</v>
      </c>
      <c r="I3966" t="s">
        <v>18358</v>
      </c>
      <c r="J3966" s="3"/>
    </row>
    <row r="3967" spans="1:10">
      <c r="A3967" t="s">
        <v>18359</v>
      </c>
      <c r="B3967" t="s">
        <v>18360</v>
      </c>
      <c r="C3967" t="s">
        <v>18361</v>
      </c>
      <c r="D3967" t="s">
        <v>18362</v>
      </c>
      <c r="E3967" s="2">
        <f t="shared" si="64"/>
        <v>205</v>
      </c>
      <c r="F3967" t="s">
        <v>13</v>
      </c>
      <c r="G3967" t="s">
        <v>18359</v>
      </c>
      <c r="I3967" t="s">
        <v>18363</v>
      </c>
      <c r="J3967" s="3"/>
    </row>
    <row r="3968" spans="1:10">
      <c r="A3968" t="s">
        <v>18364</v>
      </c>
      <c r="B3968" t="s">
        <v>18365</v>
      </c>
      <c r="C3968" t="s">
        <v>18366</v>
      </c>
      <c r="D3968" t="s">
        <v>18367</v>
      </c>
      <c r="E3968" s="2">
        <f t="shared" si="64"/>
        <v>258</v>
      </c>
      <c r="F3968" t="s">
        <v>13</v>
      </c>
      <c r="G3968" t="s">
        <v>18368</v>
      </c>
      <c r="H3968" t="s">
        <v>18333</v>
      </c>
      <c r="I3968" t="s">
        <v>18369</v>
      </c>
      <c r="J3968" s="3"/>
    </row>
    <row r="3969" spans="1:10">
      <c r="A3969" t="s">
        <v>18370</v>
      </c>
      <c r="B3969" t="s">
        <v>18371</v>
      </c>
      <c r="C3969" t="s">
        <v>18372</v>
      </c>
      <c r="D3969" t="s">
        <v>18373</v>
      </c>
      <c r="E3969" s="2">
        <f t="shared" si="64"/>
        <v>347</v>
      </c>
      <c r="F3969" t="s">
        <v>13</v>
      </c>
      <c r="G3969" t="s">
        <v>18370</v>
      </c>
      <c r="H3969" t="s">
        <v>12720</v>
      </c>
      <c r="I3969" t="s">
        <v>18374</v>
      </c>
      <c r="J3969" s="3"/>
    </row>
    <row r="3970" spans="1:10">
      <c r="A3970" t="s">
        <v>18375</v>
      </c>
      <c r="B3970" t="s">
        <v>18376</v>
      </c>
      <c r="C3970" t="s">
        <v>18377</v>
      </c>
      <c r="D3970" t="s">
        <v>18378</v>
      </c>
      <c r="E3970" s="2">
        <f t="shared" si="64"/>
        <v>229</v>
      </c>
      <c r="F3970" t="s">
        <v>13</v>
      </c>
      <c r="G3970" t="s">
        <v>18375</v>
      </c>
      <c r="I3970" t="s">
        <v>100</v>
      </c>
      <c r="J3970" s="3"/>
    </row>
    <row r="3971" spans="1:10">
      <c r="A3971" t="s">
        <v>18379</v>
      </c>
      <c r="B3971" t="s">
        <v>18380</v>
      </c>
      <c r="C3971" t="s">
        <v>18381</v>
      </c>
      <c r="D3971" t="s">
        <v>18382</v>
      </c>
      <c r="E3971" s="2">
        <f t="shared" si="64"/>
        <v>593</v>
      </c>
      <c r="F3971" t="s">
        <v>13</v>
      </c>
      <c r="G3971" t="s">
        <v>18379</v>
      </c>
      <c r="I3971" t="s">
        <v>796</v>
      </c>
      <c r="J3971" s="3"/>
    </row>
    <row r="3972" spans="1:10">
      <c r="A3972" t="s">
        <v>18383</v>
      </c>
      <c r="B3972" t="s">
        <v>18384</v>
      </c>
      <c r="C3972" t="s">
        <v>18385</v>
      </c>
      <c r="D3972" t="s">
        <v>18386</v>
      </c>
      <c r="E3972" s="2">
        <f t="shared" si="64"/>
        <v>208</v>
      </c>
      <c r="F3972" t="s">
        <v>20</v>
      </c>
      <c r="G3972" t="s">
        <v>18383</v>
      </c>
      <c r="I3972" t="s">
        <v>18387</v>
      </c>
      <c r="J3972" s="3"/>
    </row>
    <row r="3973" spans="1:10">
      <c r="A3973" t="s">
        <v>18388</v>
      </c>
      <c r="B3973" t="s">
        <v>18389</v>
      </c>
      <c r="C3973" t="s">
        <v>18390</v>
      </c>
      <c r="D3973" t="s">
        <v>18391</v>
      </c>
      <c r="E3973" s="2">
        <f t="shared" si="64"/>
        <v>450</v>
      </c>
      <c r="F3973" t="s">
        <v>20</v>
      </c>
      <c r="G3973" t="s">
        <v>18392</v>
      </c>
      <c r="I3973" t="s">
        <v>18393</v>
      </c>
      <c r="J3973" s="3"/>
    </row>
    <row r="3974" spans="1:10">
      <c r="A3974" t="s">
        <v>18394</v>
      </c>
      <c r="B3974" t="s">
        <v>18395</v>
      </c>
      <c r="C3974" t="s">
        <v>18396</v>
      </c>
      <c r="D3974" t="s">
        <v>18397</v>
      </c>
      <c r="E3974" s="2">
        <f t="shared" si="64"/>
        <v>155</v>
      </c>
      <c r="F3974" t="s">
        <v>20</v>
      </c>
      <c r="G3974" t="s">
        <v>18394</v>
      </c>
      <c r="I3974" t="s">
        <v>13044</v>
      </c>
      <c r="J3974" s="3"/>
    </row>
    <row r="3975" spans="1:10">
      <c r="A3975" t="s">
        <v>18398</v>
      </c>
      <c r="B3975" t="s">
        <v>18399</v>
      </c>
      <c r="C3975" t="s">
        <v>18400</v>
      </c>
      <c r="D3975" t="s">
        <v>18401</v>
      </c>
      <c r="E3975" s="2">
        <f t="shared" si="64"/>
        <v>352</v>
      </c>
      <c r="F3975" t="s">
        <v>20</v>
      </c>
      <c r="G3975" t="s">
        <v>18402</v>
      </c>
      <c r="I3975" t="s">
        <v>18403</v>
      </c>
      <c r="J3975" s="3"/>
    </row>
    <row r="3976" spans="1:10">
      <c r="A3976" t="s">
        <v>18404</v>
      </c>
      <c r="B3976" t="s">
        <v>18405</v>
      </c>
      <c r="C3976" t="s">
        <v>18406</v>
      </c>
      <c r="D3976" t="s">
        <v>18407</v>
      </c>
      <c r="E3976" s="2">
        <f t="shared" si="64"/>
        <v>91</v>
      </c>
      <c r="F3976" t="s">
        <v>13</v>
      </c>
      <c r="G3976" t="s">
        <v>18404</v>
      </c>
      <c r="I3976" t="s">
        <v>15538</v>
      </c>
      <c r="J3976" s="3"/>
    </row>
    <row r="3977" spans="1:10">
      <c r="A3977" t="s">
        <v>18408</v>
      </c>
      <c r="B3977" t="s">
        <v>18409</v>
      </c>
      <c r="C3977" t="s">
        <v>18410</v>
      </c>
      <c r="D3977" t="s">
        <v>18411</v>
      </c>
      <c r="E3977" s="2">
        <f t="shared" si="64"/>
        <v>524</v>
      </c>
      <c r="F3977" t="s">
        <v>13</v>
      </c>
      <c r="G3977" t="s">
        <v>18408</v>
      </c>
      <c r="I3977" t="s">
        <v>18412</v>
      </c>
      <c r="J3977" s="3"/>
    </row>
    <row r="3978" spans="1:10">
      <c r="A3978" t="s">
        <v>18413</v>
      </c>
      <c r="B3978" t="s">
        <v>18414</v>
      </c>
      <c r="C3978" t="s">
        <v>18415</v>
      </c>
      <c r="D3978" t="s">
        <v>18416</v>
      </c>
      <c r="E3978" s="2">
        <f t="shared" si="64"/>
        <v>268</v>
      </c>
      <c r="F3978" t="s">
        <v>20</v>
      </c>
      <c r="G3978" t="s">
        <v>18413</v>
      </c>
      <c r="I3978" t="s">
        <v>10982</v>
      </c>
      <c r="J3978" s="3"/>
    </row>
    <row r="3979" spans="1:10">
      <c r="A3979" t="s">
        <v>18417</v>
      </c>
      <c r="B3979" t="s">
        <v>18418</v>
      </c>
      <c r="C3979" t="s">
        <v>18419</v>
      </c>
      <c r="D3979" t="s">
        <v>18420</v>
      </c>
      <c r="E3979" s="2">
        <f t="shared" si="64"/>
        <v>180</v>
      </c>
      <c r="F3979" t="s">
        <v>20</v>
      </c>
      <c r="G3979" t="s">
        <v>18417</v>
      </c>
      <c r="I3979" t="s">
        <v>579</v>
      </c>
      <c r="J3979" s="3"/>
    </row>
    <row r="3980" spans="1:10">
      <c r="A3980" t="s">
        <v>18421</v>
      </c>
      <c r="B3980" t="s">
        <v>18422</v>
      </c>
      <c r="C3980" t="s">
        <v>18423</v>
      </c>
      <c r="D3980" t="s">
        <v>18424</v>
      </c>
      <c r="E3980" s="2">
        <f t="shared" si="64"/>
        <v>246</v>
      </c>
      <c r="F3980" t="s">
        <v>13</v>
      </c>
      <c r="G3980" t="s">
        <v>18421</v>
      </c>
      <c r="I3980" t="s">
        <v>18425</v>
      </c>
      <c r="J3980" s="3"/>
    </row>
    <row r="3981" spans="1:10">
      <c r="A3981" t="s">
        <v>18426</v>
      </c>
      <c r="B3981" t="s">
        <v>18427</v>
      </c>
      <c r="C3981" t="s">
        <v>18428</v>
      </c>
      <c r="D3981" t="s">
        <v>18429</v>
      </c>
      <c r="E3981" s="2">
        <f t="shared" si="64"/>
        <v>576</v>
      </c>
      <c r="F3981" t="s">
        <v>13</v>
      </c>
      <c r="G3981" t="s">
        <v>18430</v>
      </c>
      <c r="H3981" t="s">
        <v>18431</v>
      </c>
      <c r="I3981" t="s">
        <v>18432</v>
      </c>
      <c r="J3981" s="3"/>
    </row>
    <row r="3982" spans="1:10">
      <c r="A3982" t="s">
        <v>18433</v>
      </c>
      <c r="B3982" t="s">
        <v>18434</v>
      </c>
      <c r="C3982" t="s">
        <v>18435</v>
      </c>
      <c r="D3982" t="s">
        <v>18436</v>
      </c>
      <c r="E3982" s="2">
        <f t="shared" si="64"/>
        <v>331</v>
      </c>
      <c r="F3982" t="s">
        <v>13</v>
      </c>
      <c r="G3982" t="s">
        <v>18433</v>
      </c>
      <c r="H3982" t="s">
        <v>18437</v>
      </c>
      <c r="I3982" t="s">
        <v>18438</v>
      </c>
      <c r="J3982" s="3"/>
    </row>
    <row r="3983" spans="1:10">
      <c r="A3983" t="s">
        <v>18439</v>
      </c>
      <c r="B3983" t="s">
        <v>18440</v>
      </c>
      <c r="C3983" t="s">
        <v>18441</v>
      </c>
      <c r="D3983" t="s">
        <v>18442</v>
      </c>
      <c r="E3983" s="2">
        <f t="shared" si="64"/>
        <v>447</v>
      </c>
      <c r="F3983" t="s">
        <v>13</v>
      </c>
      <c r="G3983" t="s">
        <v>18439</v>
      </c>
      <c r="H3983" t="s">
        <v>18443</v>
      </c>
      <c r="I3983" t="s">
        <v>18444</v>
      </c>
      <c r="J3983" s="3"/>
    </row>
    <row r="3984" spans="1:10">
      <c r="A3984" t="s">
        <v>18445</v>
      </c>
      <c r="B3984" t="s">
        <v>18446</v>
      </c>
      <c r="C3984" t="s">
        <v>18447</v>
      </c>
      <c r="D3984" t="s">
        <v>18448</v>
      </c>
      <c r="E3984" s="2">
        <f t="shared" si="64"/>
        <v>244</v>
      </c>
      <c r="F3984" t="s">
        <v>13</v>
      </c>
      <c r="G3984" t="s">
        <v>18445</v>
      </c>
      <c r="I3984" t="s">
        <v>9081</v>
      </c>
      <c r="J3984" s="3"/>
    </row>
    <row r="3985" spans="1:10">
      <c r="A3985" t="s">
        <v>18449</v>
      </c>
      <c r="B3985" t="s">
        <v>18450</v>
      </c>
      <c r="C3985" t="s">
        <v>18451</v>
      </c>
      <c r="D3985" t="s">
        <v>18452</v>
      </c>
      <c r="E3985" s="2">
        <f t="shared" si="64"/>
        <v>414</v>
      </c>
      <c r="F3985" t="s">
        <v>20</v>
      </c>
      <c r="G3985" t="s">
        <v>18449</v>
      </c>
      <c r="I3985" t="s">
        <v>18453</v>
      </c>
      <c r="J3985" s="3"/>
    </row>
    <row r="3986" spans="1:10">
      <c r="A3986" t="s">
        <v>18454</v>
      </c>
      <c r="B3986" t="s">
        <v>18455</v>
      </c>
      <c r="C3986" t="s">
        <v>18456</v>
      </c>
      <c r="D3986" t="s">
        <v>18457</v>
      </c>
      <c r="E3986" s="2">
        <f t="shared" si="64"/>
        <v>529</v>
      </c>
      <c r="F3986" t="s">
        <v>20</v>
      </c>
      <c r="G3986" t="s">
        <v>18454</v>
      </c>
      <c r="I3986" t="s">
        <v>207</v>
      </c>
      <c r="J3986" s="3"/>
    </row>
    <row r="3987" spans="1:10">
      <c r="A3987" t="s">
        <v>18458</v>
      </c>
      <c r="B3987" t="s">
        <v>18459</v>
      </c>
      <c r="C3987" t="s">
        <v>18460</v>
      </c>
      <c r="D3987" t="s">
        <v>18461</v>
      </c>
      <c r="E3987" s="2">
        <f t="shared" si="64"/>
        <v>1245</v>
      </c>
      <c r="F3987" t="s">
        <v>20</v>
      </c>
      <c r="G3987" t="s">
        <v>18458</v>
      </c>
      <c r="I3987" t="s">
        <v>134</v>
      </c>
      <c r="J3987" s="3"/>
    </row>
    <row r="3988" spans="1:10">
      <c r="A3988" t="s">
        <v>18462</v>
      </c>
      <c r="B3988" t="s">
        <v>18463</v>
      </c>
      <c r="C3988" t="s">
        <v>18464</v>
      </c>
      <c r="D3988" t="s">
        <v>18465</v>
      </c>
      <c r="E3988" s="2">
        <f t="shared" si="64"/>
        <v>360</v>
      </c>
      <c r="F3988" t="s">
        <v>20</v>
      </c>
      <c r="G3988" t="s">
        <v>18462</v>
      </c>
      <c r="I3988" t="s">
        <v>153</v>
      </c>
      <c r="J3988" s="3"/>
    </row>
    <row r="3989" spans="1:10">
      <c r="A3989" t="s">
        <v>18466</v>
      </c>
      <c r="B3989" t="s">
        <v>18467</v>
      </c>
      <c r="C3989" t="s">
        <v>18468</v>
      </c>
      <c r="D3989" t="s">
        <v>18469</v>
      </c>
      <c r="E3989" s="2">
        <f t="shared" si="64"/>
        <v>211</v>
      </c>
      <c r="F3989" t="s">
        <v>20</v>
      </c>
      <c r="G3989" t="s">
        <v>18466</v>
      </c>
      <c r="I3989" t="s">
        <v>283</v>
      </c>
      <c r="J3989" s="3"/>
    </row>
    <row r="3990" spans="1:10">
      <c r="A3990" t="s">
        <v>18470</v>
      </c>
      <c r="B3990" t="s">
        <v>18471</v>
      </c>
      <c r="C3990" t="s">
        <v>18472</v>
      </c>
      <c r="D3990" t="s">
        <v>18473</v>
      </c>
      <c r="E3990" s="2">
        <f t="shared" si="64"/>
        <v>401</v>
      </c>
      <c r="F3990" t="s">
        <v>20</v>
      </c>
      <c r="G3990" t="s">
        <v>18470</v>
      </c>
      <c r="I3990" t="s">
        <v>18474</v>
      </c>
      <c r="J3990" s="3"/>
    </row>
    <row r="3991" spans="1:10">
      <c r="A3991" t="s">
        <v>18475</v>
      </c>
      <c r="B3991" t="s">
        <v>18476</v>
      </c>
      <c r="C3991" t="s">
        <v>18477</v>
      </c>
      <c r="D3991" t="s">
        <v>18478</v>
      </c>
      <c r="E3991" s="2">
        <f t="shared" si="64"/>
        <v>304</v>
      </c>
      <c r="F3991" t="s">
        <v>13</v>
      </c>
      <c r="G3991" t="s">
        <v>18475</v>
      </c>
      <c r="I3991" t="s">
        <v>12700</v>
      </c>
      <c r="J3991" s="3"/>
    </row>
    <row r="3992" spans="1:10">
      <c r="A3992" t="s">
        <v>18479</v>
      </c>
      <c r="B3992" t="s">
        <v>18480</v>
      </c>
      <c r="C3992" t="s">
        <v>18481</v>
      </c>
      <c r="D3992" t="s">
        <v>18482</v>
      </c>
      <c r="E3992" s="2">
        <f t="shared" si="64"/>
        <v>398</v>
      </c>
      <c r="F3992" t="s">
        <v>13</v>
      </c>
      <c r="G3992" t="s">
        <v>18479</v>
      </c>
      <c r="I3992" t="s">
        <v>18483</v>
      </c>
      <c r="J3992" s="3"/>
    </row>
    <row r="3993" spans="1:10">
      <c r="A3993" t="s">
        <v>18484</v>
      </c>
      <c r="B3993" t="s">
        <v>18485</v>
      </c>
      <c r="C3993" t="s">
        <v>18486</v>
      </c>
      <c r="D3993" t="s">
        <v>18487</v>
      </c>
      <c r="E3993" s="2">
        <f t="shared" si="64"/>
        <v>411</v>
      </c>
      <c r="F3993" t="s">
        <v>13</v>
      </c>
      <c r="G3993" t="s">
        <v>18484</v>
      </c>
      <c r="I3993" t="s">
        <v>2884</v>
      </c>
      <c r="J3993" s="3"/>
    </row>
    <row r="3994" spans="1:10">
      <c r="A3994" t="s">
        <v>18488</v>
      </c>
      <c r="B3994" t="s">
        <v>18489</v>
      </c>
      <c r="C3994" t="s">
        <v>18490</v>
      </c>
      <c r="D3994" t="s">
        <v>18491</v>
      </c>
      <c r="E3994" s="2">
        <f t="shared" si="64"/>
        <v>263</v>
      </c>
      <c r="F3994" t="s">
        <v>13</v>
      </c>
      <c r="G3994" t="s">
        <v>18488</v>
      </c>
      <c r="H3994" t="s">
        <v>18492</v>
      </c>
      <c r="I3994" t="s">
        <v>18493</v>
      </c>
      <c r="J3994" s="3"/>
    </row>
    <row r="3995" spans="1:10">
      <c r="A3995" t="s">
        <v>18494</v>
      </c>
      <c r="B3995" t="s">
        <v>18495</v>
      </c>
      <c r="C3995" t="s">
        <v>18496</v>
      </c>
      <c r="D3995" t="s">
        <v>18497</v>
      </c>
      <c r="E3995" s="2">
        <f t="shared" si="64"/>
        <v>662</v>
      </c>
      <c r="F3995" t="s">
        <v>13</v>
      </c>
      <c r="G3995" t="s">
        <v>18494</v>
      </c>
      <c r="I3995" t="s">
        <v>18493</v>
      </c>
      <c r="J3995" s="3"/>
    </row>
    <row r="3996" spans="1:10">
      <c r="A3996" t="s">
        <v>18498</v>
      </c>
      <c r="B3996" t="s">
        <v>18499</v>
      </c>
      <c r="C3996" t="s">
        <v>18500</v>
      </c>
      <c r="D3996" t="s">
        <v>18501</v>
      </c>
      <c r="E3996" s="2">
        <f t="shared" si="64"/>
        <v>254</v>
      </c>
      <c r="F3996" t="s">
        <v>20</v>
      </c>
      <c r="G3996" t="s">
        <v>18498</v>
      </c>
      <c r="I3996" t="s">
        <v>18502</v>
      </c>
      <c r="J3996" s="3"/>
    </row>
    <row r="3997" spans="1:10">
      <c r="A3997" t="s">
        <v>18503</v>
      </c>
      <c r="B3997" t="s">
        <v>18504</v>
      </c>
      <c r="C3997" t="s">
        <v>18505</v>
      </c>
      <c r="D3997" t="s">
        <v>18506</v>
      </c>
      <c r="E3997" s="2">
        <f t="shared" si="64"/>
        <v>292</v>
      </c>
      <c r="F3997" t="s">
        <v>20</v>
      </c>
      <c r="G3997" t="s">
        <v>18503</v>
      </c>
      <c r="I3997" t="s">
        <v>663</v>
      </c>
      <c r="J3997" s="3"/>
    </row>
    <row r="3998" spans="1:10">
      <c r="A3998" t="s">
        <v>18507</v>
      </c>
      <c r="B3998" t="s">
        <v>18508</v>
      </c>
      <c r="C3998" t="s">
        <v>18509</v>
      </c>
      <c r="D3998" t="s">
        <v>18510</v>
      </c>
      <c r="E3998" s="2">
        <f t="shared" si="64"/>
        <v>355</v>
      </c>
      <c r="F3998" t="s">
        <v>13</v>
      </c>
      <c r="G3998" t="s">
        <v>18507</v>
      </c>
      <c r="I3998" t="s">
        <v>332</v>
      </c>
      <c r="J3998" s="3"/>
    </row>
    <row r="3999" spans="1:10">
      <c r="A3999" t="s">
        <v>18511</v>
      </c>
      <c r="B3999" t="s">
        <v>18512</v>
      </c>
      <c r="C3999" t="s">
        <v>18513</v>
      </c>
      <c r="D3999" t="s">
        <v>18514</v>
      </c>
      <c r="E3999" s="2">
        <f t="shared" si="64"/>
        <v>1041</v>
      </c>
      <c r="F3999" t="s">
        <v>13</v>
      </c>
      <c r="G3999" t="s">
        <v>18511</v>
      </c>
      <c r="I3999" t="s">
        <v>318</v>
      </c>
      <c r="J3999" s="3"/>
    </row>
    <row r="4000" spans="1:10">
      <c r="A4000" t="s">
        <v>18515</v>
      </c>
      <c r="B4000" t="s">
        <v>18516</v>
      </c>
      <c r="C4000" t="s">
        <v>18517</v>
      </c>
      <c r="D4000" t="s">
        <v>18518</v>
      </c>
      <c r="E4000" s="2">
        <f t="shared" si="64"/>
        <v>459</v>
      </c>
      <c r="F4000" t="s">
        <v>13</v>
      </c>
      <c r="G4000" t="s">
        <v>18515</v>
      </c>
      <c r="I4000" t="s">
        <v>323</v>
      </c>
      <c r="J4000" s="3"/>
    </row>
    <row r="4001" spans="1:10">
      <c r="A4001" t="s">
        <v>18519</v>
      </c>
      <c r="B4001" t="s">
        <v>18520</v>
      </c>
      <c r="C4001" t="s">
        <v>18521</v>
      </c>
      <c r="D4001" t="s">
        <v>18522</v>
      </c>
      <c r="E4001" s="2">
        <f t="shared" si="64"/>
        <v>234</v>
      </c>
      <c r="F4001" t="s">
        <v>20</v>
      </c>
      <c r="G4001" t="s">
        <v>18519</v>
      </c>
      <c r="I4001" t="s">
        <v>2668</v>
      </c>
      <c r="J4001" s="3"/>
    </row>
    <row r="4002" spans="1:10">
      <c r="A4002" t="s">
        <v>18523</v>
      </c>
      <c r="C4002" t="s">
        <v>18524</v>
      </c>
      <c r="D4002" t="s">
        <v>18525</v>
      </c>
      <c r="E4002" s="2">
        <f t="shared" si="64"/>
        <v>39</v>
      </c>
      <c r="F4002" t="s">
        <v>20</v>
      </c>
      <c r="G4002" t="s">
        <v>18523</v>
      </c>
      <c r="I4002" t="s">
        <v>65</v>
      </c>
      <c r="J4002" s="3"/>
    </row>
    <row r="4003" spans="1:10">
      <c r="A4003" t="s">
        <v>18526</v>
      </c>
      <c r="B4003" t="s">
        <v>18527</v>
      </c>
      <c r="C4003" t="s">
        <v>18528</v>
      </c>
      <c r="D4003" t="s">
        <v>18529</v>
      </c>
      <c r="E4003" s="2">
        <f t="shared" si="64"/>
        <v>223</v>
      </c>
      <c r="F4003" t="s">
        <v>13</v>
      </c>
      <c r="G4003" t="s">
        <v>18526</v>
      </c>
      <c r="I4003" t="s">
        <v>65</v>
      </c>
      <c r="J4003" s="3"/>
    </row>
    <row r="4004" spans="1:10">
      <c r="A4004" t="s">
        <v>18530</v>
      </c>
      <c r="B4004" t="s">
        <v>18531</v>
      </c>
      <c r="C4004" t="s">
        <v>18532</v>
      </c>
      <c r="D4004" t="s">
        <v>18533</v>
      </c>
      <c r="E4004" s="2">
        <f t="shared" si="64"/>
        <v>157</v>
      </c>
      <c r="F4004" t="s">
        <v>13</v>
      </c>
      <c r="G4004" t="s">
        <v>18530</v>
      </c>
      <c r="I4004" t="s">
        <v>283</v>
      </c>
      <c r="J4004" s="3"/>
    </row>
    <row r="4005" spans="1:10">
      <c r="A4005" t="s">
        <v>18534</v>
      </c>
      <c r="B4005" t="s">
        <v>18535</v>
      </c>
      <c r="C4005" t="s">
        <v>18536</v>
      </c>
      <c r="D4005" t="s">
        <v>18537</v>
      </c>
      <c r="E4005" s="2">
        <f t="shared" si="64"/>
        <v>192</v>
      </c>
      <c r="F4005" t="s">
        <v>13</v>
      </c>
      <c r="G4005" t="s">
        <v>18534</v>
      </c>
      <c r="I4005" t="s">
        <v>65</v>
      </c>
      <c r="J4005" s="3"/>
    </row>
    <row r="4006" spans="1:10">
      <c r="A4006" t="s">
        <v>18538</v>
      </c>
      <c r="B4006" t="s">
        <v>18539</v>
      </c>
      <c r="C4006" t="s">
        <v>18540</v>
      </c>
      <c r="D4006" t="s">
        <v>18541</v>
      </c>
      <c r="E4006" s="2">
        <f t="shared" si="64"/>
        <v>309</v>
      </c>
      <c r="F4006" t="s">
        <v>13</v>
      </c>
      <c r="G4006" t="s">
        <v>18538</v>
      </c>
      <c r="I4006" t="s">
        <v>65</v>
      </c>
      <c r="J4006" s="3"/>
    </row>
    <row r="4007" spans="1:10">
      <c r="A4007" t="s">
        <v>18542</v>
      </c>
      <c r="B4007" t="s">
        <v>18543</v>
      </c>
      <c r="C4007" t="s">
        <v>18544</v>
      </c>
      <c r="D4007" t="s">
        <v>18545</v>
      </c>
      <c r="E4007" s="2">
        <f t="shared" si="64"/>
        <v>217</v>
      </c>
      <c r="F4007" t="s">
        <v>13</v>
      </c>
      <c r="G4007" t="s">
        <v>18542</v>
      </c>
      <c r="I4007" t="s">
        <v>1459</v>
      </c>
      <c r="J4007" s="3"/>
    </row>
    <row r="4008" spans="1:10">
      <c r="A4008" t="s">
        <v>18546</v>
      </c>
      <c r="B4008" t="s">
        <v>18547</v>
      </c>
      <c r="C4008" t="s">
        <v>18548</v>
      </c>
      <c r="D4008" t="s">
        <v>18549</v>
      </c>
      <c r="E4008" s="2">
        <f t="shared" ref="E4008:E4064" si="65">((D4008-C4008)+1)/3-1</f>
        <v>387</v>
      </c>
      <c r="F4008" t="s">
        <v>20</v>
      </c>
      <c r="G4008" t="s">
        <v>311</v>
      </c>
      <c r="H4008" t="s">
        <v>312</v>
      </c>
      <c r="I4008" s="3" t="s">
        <v>313</v>
      </c>
      <c r="J4008" s="3"/>
    </row>
    <row r="4009" spans="1:10">
      <c r="A4009" t="s">
        <v>18550</v>
      </c>
      <c r="B4009" t="s">
        <v>18551</v>
      </c>
      <c r="C4009" t="s">
        <v>18552</v>
      </c>
      <c r="D4009" t="s">
        <v>18553</v>
      </c>
      <c r="E4009" s="2">
        <f t="shared" si="65"/>
        <v>834</v>
      </c>
      <c r="F4009" t="s">
        <v>20</v>
      </c>
      <c r="G4009" t="s">
        <v>18550</v>
      </c>
      <c r="I4009" t="s">
        <v>815</v>
      </c>
      <c r="J4009" s="3"/>
    </row>
    <row r="4010" spans="1:10">
      <c r="A4010" t="s">
        <v>18554</v>
      </c>
      <c r="B4010" t="s">
        <v>18555</v>
      </c>
      <c r="C4010" t="s">
        <v>18556</v>
      </c>
      <c r="D4010" t="s">
        <v>18557</v>
      </c>
      <c r="E4010" s="2">
        <f t="shared" si="65"/>
        <v>750</v>
      </c>
      <c r="F4010" t="s">
        <v>20</v>
      </c>
      <c r="G4010" t="s">
        <v>18554</v>
      </c>
      <c r="H4010" t="s">
        <v>682</v>
      </c>
      <c r="I4010" t="s">
        <v>683</v>
      </c>
      <c r="J4010" s="3"/>
    </row>
    <row r="4011" spans="1:10">
      <c r="A4011" t="s">
        <v>18558</v>
      </c>
      <c r="B4011" t="s">
        <v>18559</v>
      </c>
      <c r="C4011" t="s">
        <v>18560</v>
      </c>
      <c r="D4011" t="s">
        <v>18561</v>
      </c>
      <c r="E4011" s="2">
        <f t="shared" si="65"/>
        <v>684</v>
      </c>
      <c r="F4011" t="s">
        <v>20</v>
      </c>
      <c r="G4011" t="s">
        <v>18558</v>
      </c>
      <c r="I4011" t="s">
        <v>460</v>
      </c>
      <c r="J4011" s="3"/>
    </row>
    <row r="4012" spans="1:10">
      <c r="A4012" t="s">
        <v>18562</v>
      </c>
      <c r="B4012" t="s">
        <v>18563</v>
      </c>
      <c r="C4012" t="s">
        <v>18564</v>
      </c>
      <c r="D4012" t="s">
        <v>18565</v>
      </c>
      <c r="E4012" s="2">
        <f t="shared" si="65"/>
        <v>375</v>
      </c>
      <c r="F4012" t="s">
        <v>20</v>
      </c>
      <c r="G4012" t="s">
        <v>18562</v>
      </c>
      <c r="I4012" t="s">
        <v>18566</v>
      </c>
      <c r="J4012" s="3"/>
    </row>
    <row r="4013" spans="1:10">
      <c r="A4013" t="s">
        <v>18567</v>
      </c>
      <c r="B4013" t="s">
        <v>18568</v>
      </c>
      <c r="C4013" t="s">
        <v>18569</v>
      </c>
      <c r="D4013" t="s">
        <v>18570</v>
      </c>
      <c r="E4013" s="2">
        <f t="shared" si="65"/>
        <v>774</v>
      </c>
      <c r="F4013" t="s">
        <v>20</v>
      </c>
      <c r="G4013" t="s">
        <v>18567</v>
      </c>
      <c r="I4013" t="s">
        <v>2542</v>
      </c>
      <c r="J4013" s="3"/>
    </row>
    <row r="4014" spans="1:10">
      <c r="A4014" t="s">
        <v>18571</v>
      </c>
      <c r="B4014" t="s">
        <v>18572</v>
      </c>
      <c r="C4014" t="s">
        <v>18573</v>
      </c>
      <c r="D4014" t="s">
        <v>18574</v>
      </c>
      <c r="E4014" s="2">
        <f t="shared" si="65"/>
        <v>855</v>
      </c>
      <c r="F4014" t="s">
        <v>20</v>
      </c>
      <c r="G4014" t="s">
        <v>18571</v>
      </c>
      <c r="I4014" t="s">
        <v>8227</v>
      </c>
      <c r="J4014" s="3"/>
    </row>
    <row r="4015" spans="1:10">
      <c r="A4015" t="s">
        <v>18575</v>
      </c>
      <c r="B4015" t="s">
        <v>18576</v>
      </c>
      <c r="C4015" t="s">
        <v>18577</v>
      </c>
      <c r="D4015" t="s">
        <v>18578</v>
      </c>
      <c r="E4015" s="2">
        <f t="shared" si="65"/>
        <v>687</v>
      </c>
      <c r="F4015" t="s">
        <v>20</v>
      </c>
      <c r="G4015" t="s">
        <v>18575</v>
      </c>
      <c r="I4015" t="s">
        <v>2560</v>
      </c>
      <c r="J4015" s="3"/>
    </row>
    <row r="4016" spans="1:10">
      <c r="A4016" t="s">
        <v>18579</v>
      </c>
      <c r="B4016" t="s">
        <v>18580</v>
      </c>
      <c r="C4016" t="s">
        <v>18581</v>
      </c>
      <c r="D4016" t="s">
        <v>18582</v>
      </c>
      <c r="E4016" s="2">
        <f t="shared" si="65"/>
        <v>221</v>
      </c>
      <c r="F4016" t="s">
        <v>20</v>
      </c>
      <c r="G4016" t="s">
        <v>18579</v>
      </c>
      <c r="I4016" t="s">
        <v>1113</v>
      </c>
      <c r="J4016" s="3"/>
    </row>
    <row r="4017" spans="1:10">
      <c r="A4017" t="s">
        <v>18583</v>
      </c>
      <c r="B4017" t="s">
        <v>18584</v>
      </c>
      <c r="C4017" t="s">
        <v>18585</v>
      </c>
      <c r="D4017" t="s">
        <v>18586</v>
      </c>
      <c r="E4017" s="2">
        <f t="shared" si="65"/>
        <v>668</v>
      </c>
      <c r="F4017" t="s">
        <v>20</v>
      </c>
      <c r="G4017" t="s">
        <v>18583</v>
      </c>
      <c r="I4017" t="s">
        <v>460</v>
      </c>
      <c r="J4017" s="3"/>
    </row>
    <row r="4018" spans="1:10">
      <c r="A4018" t="s">
        <v>18587</v>
      </c>
      <c r="B4018" t="s">
        <v>18588</v>
      </c>
      <c r="C4018" t="s">
        <v>18589</v>
      </c>
      <c r="D4018" t="s">
        <v>18590</v>
      </c>
      <c r="E4018" s="2">
        <f t="shared" si="65"/>
        <v>546</v>
      </c>
      <c r="F4018" t="s">
        <v>20</v>
      </c>
      <c r="G4018" t="s">
        <v>18587</v>
      </c>
      <c r="I4018" t="s">
        <v>18591</v>
      </c>
      <c r="J4018" s="3"/>
    </row>
    <row r="4019" spans="1:10">
      <c r="A4019" t="s">
        <v>18592</v>
      </c>
      <c r="B4019" t="s">
        <v>18593</v>
      </c>
      <c r="C4019" t="s">
        <v>18594</v>
      </c>
      <c r="D4019" t="s">
        <v>18595</v>
      </c>
      <c r="E4019" s="2">
        <f t="shared" si="65"/>
        <v>500</v>
      </c>
      <c r="F4019" t="s">
        <v>20</v>
      </c>
      <c r="G4019" t="s">
        <v>11098</v>
      </c>
      <c r="I4019" t="s">
        <v>11099</v>
      </c>
      <c r="J4019" s="3"/>
    </row>
    <row r="4020" spans="1:10">
      <c r="A4020" t="s">
        <v>18596</v>
      </c>
      <c r="B4020" t="s">
        <v>18597</v>
      </c>
      <c r="C4020" t="s">
        <v>18598</v>
      </c>
      <c r="D4020" t="s">
        <v>18599</v>
      </c>
      <c r="E4020" s="2">
        <f t="shared" si="65"/>
        <v>1091</v>
      </c>
      <c r="F4020" t="s">
        <v>20</v>
      </c>
      <c r="G4020" t="s">
        <v>18596</v>
      </c>
      <c r="I4020" t="s">
        <v>134</v>
      </c>
      <c r="J4020" s="3"/>
    </row>
    <row r="4021" spans="1:10">
      <c r="A4021" t="s">
        <v>18600</v>
      </c>
      <c r="B4021" t="s">
        <v>18601</v>
      </c>
      <c r="C4021" t="s">
        <v>18602</v>
      </c>
      <c r="D4021" t="s">
        <v>18603</v>
      </c>
      <c r="E4021" s="2">
        <f t="shared" si="65"/>
        <v>346</v>
      </c>
      <c r="F4021" t="s">
        <v>13</v>
      </c>
      <c r="G4021" t="s">
        <v>18604</v>
      </c>
      <c r="H4021" t="s">
        <v>18605</v>
      </c>
      <c r="I4021" t="s">
        <v>18606</v>
      </c>
      <c r="J4021" s="3"/>
    </row>
    <row r="4022" spans="1:10">
      <c r="A4022" t="s">
        <v>18607</v>
      </c>
      <c r="B4022" t="s">
        <v>18608</v>
      </c>
      <c r="C4022" t="s">
        <v>18609</v>
      </c>
      <c r="D4022" t="s">
        <v>18610</v>
      </c>
      <c r="E4022" s="2">
        <f t="shared" si="65"/>
        <v>220</v>
      </c>
      <c r="F4022" t="s">
        <v>13</v>
      </c>
      <c r="G4022" t="s">
        <v>18607</v>
      </c>
      <c r="H4022" t="s">
        <v>18611</v>
      </c>
      <c r="I4022" t="s">
        <v>18612</v>
      </c>
      <c r="J4022" s="3"/>
    </row>
    <row r="4023" spans="1:10">
      <c r="A4023" t="s">
        <v>18613</v>
      </c>
      <c r="B4023" t="s">
        <v>18614</v>
      </c>
      <c r="C4023" t="s">
        <v>18615</v>
      </c>
      <c r="D4023" t="s">
        <v>18616</v>
      </c>
      <c r="E4023" s="2">
        <f t="shared" si="65"/>
        <v>911</v>
      </c>
      <c r="F4023" t="s">
        <v>20</v>
      </c>
      <c r="G4023" t="s">
        <v>18613</v>
      </c>
      <c r="I4023" t="s">
        <v>18617</v>
      </c>
      <c r="J4023" s="3"/>
    </row>
    <row r="4024" spans="1:10">
      <c r="A4024" t="s">
        <v>18618</v>
      </c>
      <c r="B4024" t="s">
        <v>18619</v>
      </c>
      <c r="C4024" t="s">
        <v>18620</v>
      </c>
      <c r="D4024" t="s">
        <v>18621</v>
      </c>
      <c r="E4024" s="2">
        <f t="shared" si="65"/>
        <v>178</v>
      </c>
      <c r="F4024" t="s">
        <v>20</v>
      </c>
      <c r="G4024" t="s">
        <v>18618</v>
      </c>
      <c r="I4024" t="s">
        <v>6877</v>
      </c>
      <c r="J4024" s="3"/>
    </row>
    <row r="4025" spans="1:10">
      <c r="A4025" t="s">
        <v>18622</v>
      </c>
      <c r="B4025" t="s">
        <v>18623</v>
      </c>
      <c r="C4025" t="s">
        <v>18624</v>
      </c>
      <c r="D4025" t="s">
        <v>18625</v>
      </c>
      <c r="E4025" s="2">
        <f t="shared" si="65"/>
        <v>386</v>
      </c>
      <c r="F4025" t="s">
        <v>13</v>
      </c>
      <c r="G4025" t="s">
        <v>18622</v>
      </c>
      <c r="I4025" t="s">
        <v>18626</v>
      </c>
      <c r="J4025" s="3"/>
    </row>
    <row r="4026" spans="1:10">
      <c r="A4026" t="s">
        <v>18627</v>
      </c>
      <c r="B4026" t="s">
        <v>18628</v>
      </c>
      <c r="C4026" t="s">
        <v>18629</v>
      </c>
      <c r="D4026" t="s">
        <v>18630</v>
      </c>
      <c r="E4026" s="2">
        <f t="shared" si="65"/>
        <v>155</v>
      </c>
      <c r="F4026" t="s">
        <v>20</v>
      </c>
      <c r="G4026" t="s">
        <v>18627</v>
      </c>
      <c r="I4026" t="s">
        <v>5850</v>
      </c>
      <c r="J4026" s="3"/>
    </row>
    <row r="4027" spans="1:10">
      <c r="A4027" t="s">
        <v>18631</v>
      </c>
      <c r="B4027" t="s">
        <v>18632</v>
      </c>
      <c r="C4027" t="s">
        <v>18633</v>
      </c>
      <c r="D4027" t="s">
        <v>18634</v>
      </c>
      <c r="E4027" s="2">
        <f t="shared" si="65"/>
        <v>304</v>
      </c>
      <c r="F4027" t="s">
        <v>20</v>
      </c>
      <c r="G4027" t="s">
        <v>18631</v>
      </c>
      <c r="I4027" t="s">
        <v>65</v>
      </c>
      <c r="J4027" s="3"/>
    </row>
    <row r="4028" spans="1:10">
      <c r="A4028" t="s">
        <v>18635</v>
      </c>
      <c r="B4028" t="s">
        <v>18636</v>
      </c>
      <c r="C4028" t="s">
        <v>18637</v>
      </c>
      <c r="D4028" t="s">
        <v>18638</v>
      </c>
      <c r="E4028" s="2">
        <f t="shared" si="65"/>
        <v>550</v>
      </c>
      <c r="F4028" t="s">
        <v>20</v>
      </c>
      <c r="G4028" t="s">
        <v>18635</v>
      </c>
      <c r="I4028" t="s">
        <v>4954</v>
      </c>
      <c r="J4028" s="3"/>
    </row>
    <row r="4029" spans="1:10">
      <c r="A4029" t="s">
        <v>18639</v>
      </c>
      <c r="B4029" t="s">
        <v>18640</v>
      </c>
      <c r="C4029" t="s">
        <v>18641</v>
      </c>
      <c r="D4029" t="s">
        <v>18642</v>
      </c>
      <c r="E4029" s="2">
        <f t="shared" si="65"/>
        <v>361</v>
      </c>
      <c r="F4029" t="s">
        <v>20</v>
      </c>
      <c r="G4029" t="s">
        <v>18639</v>
      </c>
      <c r="I4029" t="s">
        <v>18098</v>
      </c>
      <c r="J4029" s="3"/>
    </row>
    <row r="4030" spans="1:10">
      <c r="A4030" t="s">
        <v>18643</v>
      </c>
      <c r="B4030" t="s">
        <v>18644</v>
      </c>
      <c r="C4030" t="s">
        <v>18645</v>
      </c>
      <c r="D4030" t="s">
        <v>18646</v>
      </c>
      <c r="E4030" s="2">
        <f t="shared" si="65"/>
        <v>89</v>
      </c>
      <c r="F4030" t="s">
        <v>20</v>
      </c>
      <c r="G4030" t="s">
        <v>18643</v>
      </c>
      <c r="I4030" t="s">
        <v>18647</v>
      </c>
      <c r="J4030" s="3"/>
    </row>
    <row r="4031" spans="1:10">
      <c r="A4031" t="s">
        <v>18648</v>
      </c>
      <c r="B4031" t="s">
        <v>18649</v>
      </c>
      <c r="C4031" t="s">
        <v>18650</v>
      </c>
      <c r="D4031" t="s">
        <v>18651</v>
      </c>
      <c r="E4031" s="2">
        <f t="shared" si="65"/>
        <v>943</v>
      </c>
      <c r="F4031" t="s">
        <v>20</v>
      </c>
      <c r="G4031" t="s">
        <v>18648</v>
      </c>
      <c r="I4031" t="s">
        <v>1210</v>
      </c>
      <c r="J4031" s="3"/>
    </row>
    <row r="4032" spans="1:10">
      <c r="A4032" t="s">
        <v>18652</v>
      </c>
      <c r="B4032" t="s">
        <v>18653</v>
      </c>
      <c r="C4032" t="s">
        <v>18654</v>
      </c>
      <c r="D4032" t="s">
        <v>18655</v>
      </c>
      <c r="E4032" s="2">
        <f t="shared" si="65"/>
        <v>447</v>
      </c>
      <c r="F4032" t="s">
        <v>13</v>
      </c>
      <c r="G4032" t="s">
        <v>18652</v>
      </c>
      <c r="H4032" t="s">
        <v>15478</v>
      </c>
      <c r="I4032" t="s">
        <v>15479</v>
      </c>
      <c r="J4032" s="3"/>
    </row>
    <row r="4033" spans="1:10">
      <c r="A4033" t="s">
        <v>18656</v>
      </c>
      <c r="B4033" t="s">
        <v>18657</v>
      </c>
      <c r="C4033" t="s">
        <v>18658</v>
      </c>
      <c r="D4033" t="s">
        <v>18659</v>
      </c>
      <c r="E4033" s="2">
        <f t="shared" si="65"/>
        <v>267</v>
      </c>
      <c r="F4033" t="s">
        <v>20</v>
      </c>
      <c r="G4033" t="s">
        <v>18656</v>
      </c>
      <c r="I4033" t="s">
        <v>2082</v>
      </c>
      <c r="J4033" s="3"/>
    </row>
    <row r="4034" spans="1:10">
      <c r="A4034" t="s">
        <v>18660</v>
      </c>
      <c r="B4034" t="s">
        <v>18661</v>
      </c>
      <c r="C4034" t="s">
        <v>18662</v>
      </c>
      <c r="D4034" t="s">
        <v>18663</v>
      </c>
      <c r="E4034" s="2">
        <f t="shared" si="65"/>
        <v>449</v>
      </c>
      <c r="F4034" t="s">
        <v>20</v>
      </c>
      <c r="G4034" t="s">
        <v>18660</v>
      </c>
      <c r="H4034" t="s">
        <v>15478</v>
      </c>
      <c r="I4034" t="s">
        <v>15479</v>
      </c>
      <c r="J4034" s="3"/>
    </row>
    <row r="4035" spans="1:10">
      <c r="A4035" t="s">
        <v>18664</v>
      </c>
      <c r="B4035" t="s">
        <v>18665</v>
      </c>
      <c r="C4035" t="s">
        <v>18666</v>
      </c>
      <c r="D4035" t="s">
        <v>18667</v>
      </c>
      <c r="E4035" s="2">
        <f t="shared" si="65"/>
        <v>376</v>
      </c>
      <c r="F4035" t="s">
        <v>20</v>
      </c>
      <c r="G4035" t="s">
        <v>18664</v>
      </c>
      <c r="I4035" t="s">
        <v>6757</v>
      </c>
      <c r="J4035" s="3"/>
    </row>
    <row r="4036" spans="1:10">
      <c r="A4036" t="s">
        <v>18668</v>
      </c>
      <c r="B4036" t="s">
        <v>18669</v>
      </c>
      <c r="C4036" t="s">
        <v>18670</v>
      </c>
      <c r="D4036" t="s">
        <v>18671</v>
      </c>
      <c r="E4036" s="2">
        <f t="shared" si="65"/>
        <v>472</v>
      </c>
      <c r="F4036" t="s">
        <v>20</v>
      </c>
      <c r="G4036" t="s">
        <v>18668</v>
      </c>
      <c r="I4036" t="s">
        <v>15484</v>
      </c>
      <c r="J4036" s="3"/>
    </row>
    <row r="4037" spans="1:10">
      <c r="A4037" t="s">
        <v>18672</v>
      </c>
      <c r="B4037" t="s">
        <v>18673</v>
      </c>
      <c r="C4037" t="s">
        <v>18674</v>
      </c>
      <c r="D4037" t="s">
        <v>18675</v>
      </c>
      <c r="E4037" s="2">
        <f t="shared" si="65"/>
        <v>900</v>
      </c>
      <c r="F4037" t="s">
        <v>20</v>
      </c>
      <c r="G4037" t="s">
        <v>18672</v>
      </c>
      <c r="I4037" t="s">
        <v>7030</v>
      </c>
      <c r="J4037" s="3"/>
    </row>
    <row r="4038" spans="1:10">
      <c r="A4038" t="s">
        <v>18676</v>
      </c>
      <c r="B4038" t="s">
        <v>18677</v>
      </c>
      <c r="C4038" t="s">
        <v>18678</v>
      </c>
      <c r="D4038" t="s">
        <v>18679</v>
      </c>
      <c r="E4038" s="2">
        <f t="shared" si="65"/>
        <v>69</v>
      </c>
      <c r="F4038" t="s">
        <v>20</v>
      </c>
      <c r="G4038" t="s">
        <v>18676</v>
      </c>
      <c r="I4038" t="s">
        <v>6008</v>
      </c>
      <c r="J4038" s="3"/>
    </row>
    <row r="4039" spans="1:10">
      <c r="A4039" t="s">
        <v>18680</v>
      </c>
      <c r="B4039" t="s">
        <v>18681</v>
      </c>
      <c r="C4039" t="s">
        <v>18682</v>
      </c>
      <c r="D4039" t="s">
        <v>18683</v>
      </c>
      <c r="E4039" s="2">
        <f t="shared" si="65"/>
        <v>275</v>
      </c>
      <c r="F4039" t="s">
        <v>13</v>
      </c>
      <c r="G4039" t="s">
        <v>18680</v>
      </c>
      <c r="I4039" t="s">
        <v>18684</v>
      </c>
      <c r="J4039" s="3"/>
    </row>
    <row r="4040" spans="1:10">
      <c r="A4040" t="s">
        <v>18685</v>
      </c>
      <c r="B4040" t="s">
        <v>18686</v>
      </c>
      <c r="C4040" t="s">
        <v>18687</v>
      </c>
      <c r="D4040" t="s">
        <v>18688</v>
      </c>
      <c r="E4040" s="2">
        <f t="shared" si="65"/>
        <v>132</v>
      </c>
      <c r="F4040" t="s">
        <v>13</v>
      </c>
      <c r="G4040" t="s">
        <v>18685</v>
      </c>
      <c r="I4040" t="s">
        <v>65</v>
      </c>
      <c r="J4040" s="3"/>
    </row>
    <row r="4041" spans="1:10">
      <c r="A4041" t="s">
        <v>18689</v>
      </c>
      <c r="C4041" t="s">
        <v>18690</v>
      </c>
      <c r="D4041" t="s">
        <v>18691</v>
      </c>
      <c r="E4041" s="2">
        <f t="shared" si="65"/>
        <v>105.66666666666667</v>
      </c>
      <c r="F4041" t="s">
        <v>20</v>
      </c>
      <c r="G4041" t="s">
        <v>18689</v>
      </c>
      <c r="I4041" t="s">
        <v>663</v>
      </c>
      <c r="J4041" s="3"/>
    </row>
    <row r="4042" spans="1:10">
      <c r="A4042" t="s">
        <v>18692</v>
      </c>
      <c r="B4042" t="s">
        <v>18693</v>
      </c>
      <c r="C4042" t="s">
        <v>18694</v>
      </c>
      <c r="D4042" t="s">
        <v>18695</v>
      </c>
      <c r="E4042" s="2">
        <f t="shared" si="65"/>
        <v>605</v>
      </c>
      <c r="F4042" t="s">
        <v>13</v>
      </c>
      <c r="G4042" t="s">
        <v>18692</v>
      </c>
      <c r="I4042" t="s">
        <v>3141</v>
      </c>
      <c r="J4042" s="3"/>
    </row>
    <row r="4043" spans="1:10">
      <c r="A4043" t="s">
        <v>18696</v>
      </c>
      <c r="B4043" t="s">
        <v>18697</v>
      </c>
      <c r="C4043" t="s">
        <v>18698</v>
      </c>
      <c r="D4043" t="s">
        <v>18699</v>
      </c>
      <c r="E4043" s="2">
        <f t="shared" si="65"/>
        <v>737</v>
      </c>
      <c r="F4043" t="s">
        <v>13</v>
      </c>
      <c r="G4043" t="s">
        <v>18696</v>
      </c>
      <c r="I4043" t="s">
        <v>3141</v>
      </c>
      <c r="J4043" s="3"/>
    </row>
    <row r="4044" spans="1:10">
      <c r="A4044" t="s">
        <v>18700</v>
      </c>
      <c r="B4044" t="s">
        <v>18701</v>
      </c>
      <c r="C4044" t="s">
        <v>18702</v>
      </c>
      <c r="D4044" t="s">
        <v>18703</v>
      </c>
      <c r="E4044" s="2">
        <f t="shared" si="65"/>
        <v>555</v>
      </c>
      <c r="F4044" t="s">
        <v>20</v>
      </c>
      <c r="G4044" t="s">
        <v>18700</v>
      </c>
      <c r="I4044" t="s">
        <v>65</v>
      </c>
      <c r="J4044" s="3"/>
    </row>
    <row r="4045" spans="1:10">
      <c r="A4045" t="s">
        <v>18704</v>
      </c>
      <c r="B4045" t="s">
        <v>18705</v>
      </c>
      <c r="C4045" t="s">
        <v>18706</v>
      </c>
      <c r="D4045" t="s">
        <v>18707</v>
      </c>
      <c r="E4045" s="2">
        <f t="shared" si="65"/>
        <v>289</v>
      </c>
      <c r="F4045" t="s">
        <v>13</v>
      </c>
      <c r="G4045" t="s">
        <v>18704</v>
      </c>
      <c r="I4045" t="s">
        <v>18708</v>
      </c>
      <c r="J4045" s="3"/>
    </row>
    <row r="4046" spans="1:10">
      <c r="A4046" t="s">
        <v>18709</v>
      </c>
      <c r="B4046" t="s">
        <v>18710</v>
      </c>
      <c r="C4046" t="s">
        <v>18711</v>
      </c>
      <c r="D4046" t="s">
        <v>18712</v>
      </c>
      <c r="E4046" s="2">
        <f t="shared" si="65"/>
        <v>95</v>
      </c>
      <c r="F4046" t="s">
        <v>13</v>
      </c>
      <c r="G4046" t="s">
        <v>18709</v>
      </c>
      <c r="I4046" t="s">
        <v>65</v>
      </c>
      <c r="J4046" s="3"/>
    </row>
    <row r="4047" spans="1:10">
      <c r="A4047" t="s">
        <v>18713</v>
      </c>
      <c r="B4047" t="s">
        <v>18714</v>
      </c>
      <c r="C4047" t="s">
        <v>18715</v>
      </c>
      <c r="D4047" t="s">
        <v>18716</v>
      </c>
      <c r="E4047" s="2">
        <f t="shared" si="65"/>
        <v>191</v>
      </c>
      <c r="F4047" t="s">
        <v>13</v>
      </c>
      <c r="G4047" t="s">
        <v>18713</v>
      </c>
      <c r="I4047" t="s">
        <v>15615</v>
      </c>
      <c r="J4047" s="3"/>
    </row>
    <row r="4048" spans="1:10">
      <c r="A4048" t="s">
        <v>18717</v>
      </c>
      <c r="C4048" t="s">
        <v>18718</v>
      </c>
      <c r="D4048" t="s">
        <v>18719</v>
      </c>
      <c r="E4048" s="2">
        <f t="shared" si="65"/>
        <v>59</v>
      </c>
      <c r="F4048" t="s">
        <v>20</v>
      </c>
      <c r="G4048" t="s">
        <v>18717</v>
      </c>
      <c r="I4048" t="s">
        <v>65</v>
      </c>
      <c r="J4048" s="3"/>
    </row>
    <row r="4049" spans="1:10">
      <c r="A4049" t="s">
        <v>18720</v>
      </c>
      <c r="B4049" t="s">
        <v>18721</v>
      </c>
      <c r="C4049" t="s">
        <v>18722</v>
      </c>
      <c r="D4049" t="s">
        <v>18723</v>
      </c>
      <c r="E4049" s="2">
        <f t="shared" si="65"/>
        <v>351</v>
      </c>
      <c r="F4049" t="s">
        <v>13</v>
      </c>
      <c r="G4049" t="s">
        <v>18720</v>
      </c>
      <c r="I4049" t="s">
        <v>873</v>
      </c>
      <c r="J4049" s="3"/>
    </row>
    <row r="4050" spans="1:10">
      <c r="A4050" t="s">
        <v>18724</v>
      </c>
      <c r="B4050" t="s">
        <v>18725</v>
      </c>
      <c r="C4050" t="s">
        <v>18726</v>
      </c>
      <c r="D4050" t="s">
        <v>18727</v>
      </c>
      <c r="E4050" s="2">
        <f t="shared" si="65"/>
        <v>288</v>
      </c>
      <c r="F4050" t="s">
        <v>13</v>
      </c>
      <c r="G4050" t="s">
        <v>18724</v>
      </c>
      <c r="I4050" t="s">
        <v>18728</v>
      </c>
      <c r="J4050" s="3"/>
    </row>
    <row r="4051" spans="1:10">
      <c r="A4051" t="s">
        <v>18729</v>
      </c>
      <c r="B4051" t="s">
        <v>18730</v>
      </c>
      <c r="C4051" t="s">
        <v>18731</v>
      </c>
      <c r="D4051" t="s">
        <v>18732</v>
      </c>
      <c r="E4051" s="2">
        <f t="shared" si="65"/>
        <v>387</v>
      </c>
      <c r="F4051" t="s">
        <v>13</v>
      </c>
      <c r="G4051" t="s">
        <v>18729</v>
      </c>
      <c r="I4051" t="s">
        <v>728</v>
      </c>
      <c r="J4051" s="3"/>
    </row>
    <row r="4052" spans="1:10">
      <c r="A4052" t="s">
        <v>18733</v>
      </c>
      <c r="B4052" t="s">
        <v>18734</v>
      </c>
      <c r="C4052" t="s">
        <v>18735</v>
      </c>
      <c r="D4052" t="s">
        <v>18736</v>
      </c>
      <c r="E4052" s="2">
        <f t="shared" si="65"/>
        <v>108</v>
      </c>
      <c r="F4052" t="s">
        <v>13</v>
      </c>
      <c r="G4052" t="s">
        <v>18733</v>
      </c>
      <c r="I4052" t="s">
        <v>18737</v>
      </c>
      <c r="J4052" s="3"/>
    </row>
    <row r="4053" spans="1:10">
      <c r="A4053" t="s">
        <v>18738</v>
      </c>
      <c r="B4053" t="s">
        <v>18739</v>
      </c>
      <c r="C4053" t="s">
        <v>18740</v>
      </c>
      <c r="D4053" t="s">
        <v>18741</v>
      </c>
      <c r="E4053" s="2">
        <f t="shared" si="65"/>
        <v>77</v>
      </c>
      <c r="F4053" t="s">
        <v>13</v>
      </c>
      <c r="G4053" t="s">
        <v>18738</v>
      </c>
      <c r="I4053" t="s">
        <v>9109</v>
      </c>
      <c r="J4053" s="3"/>
    </row>
    <row r="4054" spans="1:10">
      <c r="A4054" t="s">
        <v>18742</v>
      </c>
      <c r="B4054" t="s">
        <v>18743</v>
      </c>
      <c r="C4054" t="s">
        <v>18744</v>
      </c>
      <c r="D4054" t="s">
        <v>18745</v>
      </c>
      <c r="E4054" s="2">
        <f t="shared" si="65"/>
        <v>147</v>
      </c>
      <c r="F4054" t="s">
        <v>13</v>
      </c>
      <c r="G4054" t="s">
        <v>18742</v>
      </c>
      <c r="I4054" t="s">
        <v>18746</v>
      </c>
      <c r="J4054" s="3"/>
    </row>
    <row r="4055" spans="1:10">
      <c r="A4055" t="s">
        <v>18747</v>
      </c>
      <c r="B4055" t="s">
        <v>18748</v>
      </c>
      <c r="C4055" t="s">
        <v>18749</v>
      </c>
      <c r="D4055" t="s">
        <v>18750</v>
      </c>
      <c r="E4055" s="2">
        <f t="shared" si="65"/>
        <v>235</v>
      </c>
      <c r="F4055" t="s">
        <v>13</v>
      </c>
      <c r="G4055" t="s">
        <v>18747</v>
      </c>
      <c r="I4055" t="s">
        <v>18751</v>
      </c>
      <c r="J4055" s="3"/>
    </row>
    <row r="4056" spans="1:10">
      <c r="A4056" t="s">
        <v>18752</v>
      </c>
      <c r="B4056" t="s">
        <v>18753</v>
      </c>
      <c r="C4056" t="s">
        <v>18754</v>
      </c>
      <c r="D4056" t="s">
        <v>18755</v>
      </c>
      <c r="E4056" s="2">
        <f t="shared" si="65"/>
        <v>108</v>
      </c>
      <c r="F4056" t="s">
        <v>13</v>
      </c>
      <c r="G4056" t="s">
        <v>18756</v>
      </c>
      <c r="I4056" t="s">
        <v>18757</v>
      </c>
      <c r="J4056" s="3"/>
    </row>
    <row r="4057" spans="1:10">
      <c r="A4057" t="s">
        <v>18758</v>
      </c>
      <c r="B4057" t="s">
        <v>18759</v>
      </c>
      <c r="C4057" t="s">
        <v>18760</v>
      </c>
      <c r="D4057" t="s">
        <v>18761</v>
      </c>
      <c r="E4057" s="2">
        <f t="shared" si="65"/>
        <v>570</v>
      </c>
      <c r="F4057" t="s">
        <v>13</v>
      </c>
      <c r="G4057" t="s">
        <v>18762</v>
      </c>
      <c r="I4057" t="s">
        <v>18763</v>
      </c>
      <c r="J4057" s="3"/>
    </row>
    <row r="4058" spans="1:10">
      <c r="A4058" t="s">
        <v>18764</v>
      </c>
      <c r="B4058" t="s">
        <v>18765</v>
      </c>
      <c r="C4058" t="s">
        <v>18766</v>
      </c>
      <c r="D4058" t="s">
        <v>18767</v>
      </c>
      <c r="E4058" s="2">
        <f t="shared" si="65"/>
        <v>142</v>
      </c>
      <c r="F4058" t="s">
        <v>13</v>
      </c>
      <c r="G4058" t="s">
        <v>18764</v>
      </c>
      <c r="I4058" t="s">
        <v>18768</v>
      </c>
      <c r="J4058" s="3"/>
    </row>
    <row r="4059" spans="1:10">
      <c r="A4059" t="s">
        <v>18769</v>
      </c>
      <c r="B4059" t="s">
        <v>18770</v>
      </c>
      <c r="C4059" t="s">
        <v>18771</v>
      </c>
      <c r="D4059" t="s">
        <v>18772</v>
      </c>
      <c r="E4059" s="2">
        <f t="shared" si="65"/>
        <v>348</v>
      </c>
      <c r="F4059" t="s">
        <v>13</v>
      </c>
      <c r="G4059" t="s">
        <v>18773</v>
      </c>
      <c r="I4059" t="s">
        <v>18774</v>
      </c>
      <c r="J4059" s="3"/>
    </row>
    <row r="4060" spans="1:10">
      <c r="A4060" t="s">
        <v>18775</v>
      </c>
      <c r="B4060" t="s">
        <v>18776</v>
      </c>
      <c r="C4060" t="s">
        <v>18777</v>
      </c>
      <c r="D4060" t="s">
        <v>18778</v>
      </c>
      <c r="E4060" s="2">
        <f t="shared" si="65"/>
        <v>725</v>
      </c>
      <c r="F4060" t="s">
        <v>20</v>
      </c>
      <c r="G4060" t="s">
        <v>18775</v>
      </c>
      <c r="I4060" t="s">
        <v>134</v>
      </c>
      <c r="J4060" s="3"/>
    </row>
    <row r="4061" spans="1:10">
      <c r="A4061" t="s">
        <v>18779</v>
      </c>
      <c r="C4061" t="s">
        <v>18780</v>
      </c>
      <c r="D4061" t="s">
        <v>18781</v>
      </c>
      <c r="E4061" s="2">
        <f t="shared" si="65"/>
        <v>75</v>
      </c>
      <c r="F4061" t="s">
        <v>20</v>
      </c>
      <c r="G4061" t="s">
        <v>18779</v>
      </c>
      <c r="I4061" t="s">
        <v>65</v>
      </c>
      <c r="J4061" s="3"/>
    </row>
    <row r="4062" spans="1:10">
      <c r="A4062" t="s">
        <v>18782</v>
      </c>
      <c r="B4062" t="s">
        <v>18783</v>
      </c>
      <c r="C4062" t="s">
        <v>18784</v>
      </c>
      <c r="D4062" t="s">
        <v>18785</v>
      </c>
      <c r="E4062" s="2">
        <f t="shared" si="65"/>
        <v>318</v>
      </c>
      <c r="F4062" t="s">
        <v>20</v>
      </c>
      <c r="G4062" t="s">
        <v>18782</v>
      </c>
      <c r="I4062" t="s">
        <v>12241</v>
      </c>
      <c r="J4062" s="3"/>
    </row>
    <row r="4063" spans="1:10">
      <c r="A4063" t="s">
        <v>18786</v>
      </c>
      <c r="B4063" t="s">
        <v>18787</v>
      </c>
      <c r="C4063" t="s">
        <v>18788</v>
      </c>
      <c r="D4063" t="s">
        <v>18789</v>
      </c>
      <c r="E4063" s="2">
        <f t="shared" si="65"/>
        <v>409</v>
      </c>
      <c r="F4063" t="s">
        <v>13</v>
      </c>
      <c r="G4063" t="s">
        <v>18786</v>
      </c>
      <c r="I4063" t="s">
        <v>10982</v>
      </c>
      <c r="J4063" s="3"/>
    </row>
    <row r="4064" spans="1:10">
      <c r="A4064" t="s">
        <v>18790</v>
      </c>
      <c r="B4064" t="s">
        <v>18791</v>
      </c>
      <c r="C4064" t="s">
        <v>18792</v>
      </c>
      <c r="D4064" t="s">
        <v>18793</v>
      </c>
      <c r="E4064" s="2">
        <f t="shared" si="65"/>
        <v>295</v>
      </c>
      <c r="F4064" t="s">
        <v>13</v>
      </c>
      <c r="G4064" t="s">
        <v>18790</v>
      </c>
      <c r="I4064" t="s">
        <v>18794</v>
      </c>
      <c r="J4064" s="3"/>
    </row>
    <row r="4065" spans="10:10">
      <c r="J4065" s="3"/>
    </row>
  </sheetData>
  <conditionalFormatting sqref="B3:B4063 B4065 B4064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8740157500000008" bottom="0.78740157500000008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53"/>
  <sheetViews>
    <sheetView workbookViewId="0">
      <pane ySplit="1" topLeftCell="A2" activePane="bottomLeft" state="frozen"/>
      <selection activeCell="H158" sqref="H158"/>
      <selection pane="bottomLeft" activeCell="F246" sqref="A246:F250"/>
    </sheetView>
  </sheetViews>
  <sheetFormatPr baseColWidth="10" defaultRowHeight="14.5"/>
  <cols>
    <col min="1" max="1" width="11.26953125" style="77" customWidth="1"/>
    <col min="2" max="2" width="13.54296875" style="123" customWidth="1"/>
    <col min="3" max="3" width="11.7265625" style="123" customWidth="1"/>
    <col min="4" max="4" width="7.453125" style="84" customWidth="1"/>
    <col min="5" max="5" width="11" style="84" customWidth="1"/>
    <col min="6" max="6" width="50.7265625" style="145" customWidth="1"/>
    <col min="7" max="20" width="9.7265625" style="85" customWidth="1"/>
    <col min="21" max="21" width="11.453125" style="87"/>
    <col min="22" max="22" width="11.453125" style="12"/>
  </cols>
  <sheetData>
    <row r="1" spans="1:22" s="13" customFormat="1" ht="29">
      <c r="A1" s="140" t="s">
        <v>18795</v>
      </c>
      <c r="B1" s="141" t="s">
        <v>18796</v>
      </c>
      <c r="C1" s="141" t="s">
        <v>19557</v>
      </c>
      <c r="D1" s="142" t="s">
        <v>18797</v>
      </c>
      <c r="E1" s="142" t="s">
        <v>7</v>
      </c>
      <c r="F1" s="143" t="s">
        <v>18798</v>
      </c>
      <c r="G1" s="17" t="s">
        <v>18804</v>
      </c>
      <c r="H1" s="17" t="s">
        <v>18801</v>
      </c>
      <c r="I1" s="17" t="s">
        <v>19494</v>
      </c>
      <c r="J1" s="17" t="s">
        <v>18800</v>
      </c>
      <c r="K1" s="17" t="s">
        <v>18799</v>
      </c>
      <c r="L1" s="17" t="s">
        <v>19956</v>
      </c>
      <c r="M1" s="17" t="s">
        <v>18807</v>
      </c>
      <c r="N1" s="17" t="s">
        <v>18806</v>
      </c>
      <c r="O1" s="17" t="s">
        <v>18802</v>
      </c>
      <c r="P1" s="17" t="s">
        <v>18803</v>
      </c>
      <c r="Q1" s="17" t="s">
        <v>18808</v>
      </c>
      <c r="R1" s="17" t="s">
        <v>18810</v>
      </c>
      <c r="S1" s="17" t="s">
        <v>18805</v>
      </c>
      <c r="T1" s="17" t="s">
        <v>18809</v>
      </c>
      <c r="U1" s="144" t="s">
        <v>18811</v>
      </c>
      <c r="V1" s="19" t="s">
        <v>18812</v>
      </c>
    </row>
    <row r="2" spans="1:22" ht="3" customHeight="1"/>
    <row r="3" spans="1:22" s="75" customFormat="1">
      <c r="A3" s="146"/>
      <c r="B3" s="147" t="s">
        <v>18814</v>
      </c>
      <c r="C3" s="147"/>
      <c r="D3" s="148"/>
      <c r="E3" s="148"/>
      <c r="F3" s="146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50"/>
      <c r="V3" s="76"/>
    </row>
    <row r="5" spans="1:22">
      <c r="A5" s="3" t="s">
        <v>18815</v>
      </c>
      <c r="B5" s="123" t="s">
        <v>940</v>
      </c>
      <c r="C5" s="84" t="str">
        <f>VLOOKUP(B5,'1P_vulgatus_ATCC_8482'!$A:$I,2,FALSE)</f>
        <v xml:space="preserve">BVU_0191  </v>
      </c>
      <c r="D5" s="78" t="s">
        <v>18816</v>
      </c>
      <c r="E5" s="78" t="s">
        <v>18817</v>
      </c>
      <c r="F5" s="145" t="s">
        <v>944</v>
      </c>
      <c r="G5" s="21">
        <v>24.666667</v>
      </c>
      <c r="H5" s="21">
        <v>29</v>
      </c>
      <c r="I5" s="21">
        <v>31.666667</v>
      </c>
      <c r="J5" s="21">
        <v>36</v>
      </c>
      <c r="K5" s="21">
        <v>22.333333</v>
      </c>
      <c r="L5" s="21">
        <v>27.666667</v>
      </c>
      <c r="M5" s="21">
        <v>44.333333000000003</v>
      </c>
      <c r="N5" s="21">
        <v>46.666666999999997</v>
      </c>
      <c r="O5" s="21">
        <v>33</v>
      </c>
      <c r="P5" s="21">
        <v>42.666666999999997</v>
      </c>
      <c r="Q5" s="21">
        <v>24</v>
      </c>
      <c r="R5" s="21">
        <v>31</v>
      </c>
      <c r="S5" s="21">
        <v>37</v>
      </c>
      <c r="T5" s="21">
        <v>21.666667</v>
      </c>
      <c r="U5" s="151" t="s">
        <v>18818</v>
      </c>
    </row>
    <row r="6" spans="1:22" ht="3" customHeight="1">
      <c r="B6" s="77"/>
      <c r="C6" s="77"/>
      <c r="D6" s="78"/>
      <c r="E6" s="78"/>
      <c r="F6" s="77"/>
      <c r="G6" s="152"/>
      <c r="H6" s="152"/>
      <c r="I6" s="152"/>
      <c r="J6" s="152"/>
      <c r="K6" s="152"/>
      <c r="L6" s="152"/>
      <c r="M6" s="152"/>
      <c r="N6" s="152"/>
      <c r="O6" s="152"/>
      <c r="P6" s="152"/>
      <c r="Q6" s="152"/>
      <c r="R6" s="152"/>
      <c r="S6" s="152"/>
      <c r="T6" s="152"/>
    </row>
    <row r="7" spans="1:22">
      <c r="A7" s="3" t="s">
        <v>18819</v>
      </c>
      <c r="B7" s="123" t="s">
        <v>18439</v>
      </c>
      <c r="C7" s="84" t="str">
        <f>VLOOKUP(B7,'1P_vulgatus_ATCC_8482'!$A:$I,2,FALSE)</f>
        <v xml:space="preserve">BVU_4109  </v>
      </c>
      <c r="D7" s="78" t="s">
        <v>18820</v>
      </c>
      <c r="E7" s="84" t="str">
        <f>VLOOKUP(B7,'1P_vulgatus_ATCC_8482'!$A:$I,8,FALSE)</f>
        <v xml:space="preserve">5.3.1.9  </v>
      </c>
      <c r="F7" s="145" t="str">
        <f>VLOOKUP(B7,'1P_vulgatus_ATCC_8482'!$A:$I,9,FALSE)</f>
        <v>glucose-6-phosphate isomerase</v>
      </c>
      <c r="G7" s="21">
        <v>31</v>
      </c>
      <c r="H7" s="21">
        <v>19</v>
      </c>
      <c r="I7" s="21">
        <v>27</v>
      </c>
      <c r="J7" s="21">
        <v>22.333333</v>
      </c>
      <c r="K7" s="21">
        <v>29.666667</v>
      </c>
      <c r="L7" s="21">
        <v>26</v>
      </c>
      <c r="M7" s="21">
        <v>32.666666999999997</v>
      </c>
      <c r="N7" s="21">
        <v>30.333333</v>
      </c>
      <c r="O7" s="21">
        <v>29.666667</v>
      </c>
      <c r="P7" s="21">
        <v>33.666666999999997</v>
      </c>
      <c r="Q7" s="21">
        <v>28.666667</v>
      </c>
      <c r="R7" s="21">
        <v>33</v>
      </c>
      <c r="S7" s="21">
        <v>36.666666999999997</v>
      </c>
      <c r="T7" s="21">
        <v>29.666667</v>
      </c>
    </row>
    <row r="8" spans="1:22" ht="3" customHeight="1">
      <c r="B8" s="77"/>
      <c r="C8" s="77"/>
      <c r="D8" s="78"/>
      <c r="E8" s="78"/>
      <c r="F8" s="77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</row>
    <row r="9" spans="1:22">
      <c r="A9" s="3" t="s">
        <v>18821</v>
      </c>
      <c r="B9" s="123" t="s">
        <v>10399</v>
      </c>
      <c r="C9" s="84" t="str">
        <f>VLOOKUP(B9,'1P_vulgatus_ATCC_8482'!$A:$I,2,FALSE)</f>
        <v xml:space="preserve">BVU_2286  </v>
      </c>
      <c r="D9" s="84" t="s">
        <v>19957</v>
      </c>
      <c r="E9" s="84" t="str">
        <f>VLOOKUP(B9,'1P_vulgatus_ATCC_8482'!$A:$I,8,FALSE)</f>
        <v xml:space="preserve">2.7.1.90  </v>
      </c>
      <c r="F9" s="145" t="str">
        <f>VLOOKUP(B9,'1P_vulgatus_ATCC_8482'!$A:$I,9,FALSE)</f>
        <v>diphosphate--fructose-6-phosphate 1-phosphotransferase</v>
      </c>
      <c r="G9" s="21">
        <v>88.666667000000004</v>
      </c>
      <c r="H9" s="21">
        <v>48</v>
      </c>
      <c r="I9" s="21">
        <v>45.666666999999997</v>
      </c>
      <c r="J9" s="21">
        <v>60</v>
      </c>
      <c r="K9" s="21">
        <v>38</v>
      </c>
      <c r="L9" s="21">
        <v>57.333333000000003</v>
      </c>
      <c r="M9" s="21">
        <v>46.333333000000003</v>
      </c>
      <c r="N9" s="21">
        <v>52</v>
      </c>
      <c r="O9" s="21">
        <v>68</v>
      </c>
      <c r="P9" s="21">
        <v>78</v>
      </c>
      <c r="Q9" s="21">
        <v>73.333332999999996</v>
      </c>
      <c r="R9" s="21">
        <v>43</v>
      </c>
      <c r="S9" s="21">
        <v>53</v>
      </c>
      <c r="T9" s="21">
        <v>65.333332999999996</v>
      </c>
      <c r="U9" s="87" t="s">
        <v>18822</v>
      </c>
    </row>
    <row r="10" spans="1:22" ht="3" customHeight="1">
      <c r="B10" s="77"/>
      <c r="C10" s="77"/>
      <c r="D10" s="78"/>
      <c r="E10" s="78"/>
      <c r="F10" s="77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</row>
    <row r="11" spans="1:22">
      <c r="A11" s="3" t="s">
        <v>18823</v>
      </c>
      <c r="B11" s="77" t="s">
        <v>7726</v>
      </c>
      <c r="C11" s="84" t="s">
        <v>18824</v>
      </c>
      <c r="D11" s="78" t="s">
        <v>18825</v>
      </c>
      <c r="E11" s="84" t="s">
        <v>8719</v>
      </c>
      <c r="F11" s="77" t="s">
        <v>7730</v>
      </c>
      <c r="G11" s="21">
        <v>135.33332999999999</v>
      </c>
      <c r="H11" s="21">
        <v>161.33332999999999</v>
      </c>
      <c r="I11" s="21">
        <v>117.66667</v>
      </c>
      <c r="J11" s="21">
        <v>198</v>
      </c>
      <c r="K11" s="21">
        <v>149</v>
      </c>
      <c r="L11" s="21">
        <v>83</v>
      </c>
      <c r="M11" s="21">
        <v>139</v>
      </c>
      <c r="N11" s="21">
        <v>138.33332999999999</v>
      </c>
      <c r="O11" s="21">
        <v>153.33332999999999</v>
      </c>
      <c r="P11" s="21">
        <v>119.33333</v>
      </c>
      <c r="Q11" s="21">
        <v>147</v>
      </c>
      <c r="R11" s="21">
        <v>103</v>
      </c>
      <c r="S11" s="21">
        <v>137</v>
      </c>
      <c r="T11" s="21">
        <v>107.66667</v>
      </c>
      <c r="U11" s="3" t="s">
        <v>18826</v>
      </c>
    </row>
    <row r="12" spans="1:22" ht="3" customHeight="1">
      <c r="B12" s="77"/>
      <c r="C12" s="77"/>
      <c r="D12" s="78"/>
      <c r="E12" s="78"/>
      <c r="F12" s="77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</row>
    <row r="13" spans="1:22" ht="15" customHeight="1">
      <c r="A13" s="3" t="s">
        <v>18827</v>
      </c>
      <c r="B13" s="77" t="s">
        <v>2208</v>
      </c>
      <c r="C13" s="84" t="str">
        <f>VLOOKUP(B13,'1P_vulgatus_ATCC_8482'!$A:$I,2,FALSE)</f>
        <v>BVU_0466</v>
      </c>
      <c r="D13" s="84" t="str">
        <f>VLOOKUP(B13,'1P_vulgatus_ATCC_8482'!$A:$I,7,FALSE)</f>
        <v>tpiA</v>
      </c>
      <c r="E13" s="78" t="s">
        <v>18828</v>
      </c>
      <c r="F13" s="145" t="str">
        <f>VLOOKUP(B13,'1P_vulgatus_ATCC_8482'!$A:$I,9,FALSE)</f>
        <v>triose-phosphate isomerase</v>
      </c>
      <c r="G13" s="21">
        <v>125.66667</v>
      </c>
      <c r="H13" s="21">
        <v>149.66667000000001</v>
      </c>
      <c r="I13" s="21">
        <v>109</v>
      </c>
      <c r="J13" s="21">
        <v>170.66667000000001</v>
      </c>
      <c r="K13" s="21">
        <v>139.66667000000001</v>
      </c>
      <c r="L13" s="21">
        <v>67</v>
      </c>
      <c r="M13" s="21">
        <v>137.33332999999999</v>
      </c>
      <c r="N13" s="21">
        <v>126.33333</v>
      </c>
      <c r="O13" s="21">
        <v>134</v>
      </c>
      <c r="P13" s="21">
        <v>108.33333</v>
      </c>
      <c r="Q13" s="21">
        <v>131.66667000000001</v>
      </c>
      <c r="R13" s="21">
        <v>86</v>
      </c>
      <c r="S13" s="21">
        <v>109.66667</v>
      </c>
      <c r="T13" s="21">
        <v>98.333332999999996</v>
      </c>
    </row>
    <row r="14" spans="1:22" ht="3" customHeight="1">
      <c r="B14" s="77"/>
      <c r="C14" s="77"/>
      <c r="D14" s="78"/>
      <c r="E14" s="78"/>
      <c r="F14" s="77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</row>
    <row r="15" spans="1:22">
      <c r="A15" s="26" t="s">
        <v>18829</v>
      </c>
      <c r="B15" s="123" t="s">
        <v>16155</v>
      </c>
      <c r="C15" s="84" t="str">
        <f>VLOOKUP(B15,'1P_vulgatus_ATCC_8482'!$A:$I,2,FALSE)</f>
        <v xml:space="preserve">BVU_3585  </v>
      </c>
      <c r="D15" s="84" t="s">
        <v>18830</v>
      </c>
      <c r="E15" s="78" t="s">
        <v>18831</v>
      </c>
      <c r="F15" s="145" t="str">
        <f>VLOOKUP(B15,'1P_vulgatus_ATCC_8482'!$A:$I,9,FALSE)</f>
        <v>type I glyceraldehyde-3-phosphate dehydrogenase</v>
      </c>
      <c r="G15" s="21">
        <v>256.33332999999999</v>
      </c>
      <c r="H15" s="21">
        <v>342.33332999999999</v>
      </c>
      <c r="I15" s="21">
        <v>326</v>
      </c>
      <c r="J15" s="21">
        <v>529</v>
      </c>
      <c r="K15" s="21">
        <v>342.66667000000001</v>
      </c>
      <c r="L15" s="21">
        <v>215.66667000000001</v>
      </c>
      <c r="M15" s="21">
        <v>302.66667000000001</v>
      </c>
      <c r="N15" s="21">
        <v>337</v>
      </c>
      <c r="O15" s="21">
        <v>302.33332999999999</v>
      </c>
      <c r="P15" s="21">
        <v>295.33332999999999</v>
      </c>
      <c r="Q15" s="21">
        <v>399</v>
      </c>
      <c r="R15" s="21">
        <v>175.33332999999999</v>
      </c>
      <c r="S15" s="21">
        <v>276</v>
      </c>
      <c r="T15" s="21">
        <v>250.66667000000001</v>
      </c>
      <c r="U15" s="29" t="s">
        <v>18832</v>
      </c>
    </row>
    <row r="16" spans="1:22" ht="3" customHeight="1">
      <c r="B16" s="77"/>
      <c r="C16" s="77"/>
      <c r="D16" s="78"/>
      <c r="E16" s="78"/>
      <c r="F16" s="77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</row>
    <row r="17" spans="1:22">
      <c r="A17" s="77" t="s">
        <v>18833</v>
      </c>
      <c r="B17" s="123" t="s">
        <v>10031</v>
      </c>
      <c r="C17" s="84" t="str">
        <f>VLOOKUP(B17,'1P_vulgatus_ATCC_8482'!$A:$I,2,FALSE)</f>
        <v xml:space="preserve">BVU_2206  </v>
      </c>
      <c r="D17" s="78" t="s">
        <v>18834</v>
      </c>
      <c r="E17" s="78" t="s">
        <v>18835</v>
      </c>
      <c r="F17" s="145" t="str">
        <f>VLOOKUP(B17,'1P_vulgatus_ATCC_8482'!$A:$I,9,FALSE)</f>
        <v>phosphoglycerate kinase</v>
      </c>
      <c r="G17" s="21">
        <v>83.666667000000004</v>
      </c>
      <c r="H17" s="21">
        <v>100</v>
      </c>
      <c r="I17" s="21">
        <v>83.666667000000004</v>
      </c>
      <c r="J17" s="21">
        <v>120.33333</v>
      </c>
      <c r="K17" s="21">
        <v>91.333332999999996</v>
      </c>
      <c r="L17" s="21">
        <v>47.333333000000003</v>
      </c>
      <c r="M17" s="21">
        <v>104.33333</v>
      </c>
      <c r="N17" s="21">
        <v>96.666667000000004</v>
      </c>
      <c r="O17" s="21">
        <v>93.666667000000004</v>
      </c>
      <c r="P17" s="21">
        <v>89.666667000000004</v>
      </c>
      <c r="Q17" s="21">
        <v>82</v>
      </c>
      <c r="R17" s="21">
        <v>71.666667000000004</v>
      </c>
      <c r="S17" s="21">
        <v>92.333332999999996</v>
      </c>
      <c r="T17" s="21">
        <v>74.666667000000004</v>
      </c>
    </row>
    <row r="18" spans="1:22" ht="3" customHeight="1">
      <c r="B18" s="77"/>
      <c r="C18" s="77"/>
      <c r="D18" s="78"/>
      <c r="E18" s="78"/>
      <c r="F18" s="77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</row>
    <row r="19" spans="1:22">
      <c r="A19" s="3" t="s">
        <v>18836</v>
      </c>
      <c r="B19" s="77" t="s">
        <v>6389</v>
      </c>
      <c r="C19" s="84" t="str">
        <f>VLOOKUP(B19,'1P_vulgatus_ATCC_8482'!$A:$I,2,FALSE)</f>
        <v xml:space="preserve">BVU_1375  </v>
      </c>
      <c r="D19" s="84" t="str">
        <f>VLOOKUP(B19,'1P_vulgatus_ATCC_8482'!$A:$I,7,FALSE)</f>
        <v>gpmI</v>
      </c>
      <c r="E19" s="84" t="str">
        <f>VLOOKUP(B19,'1P_vulgatus_ATCC_8482'!$A:$I,8,FALSE)</f>
        <v xml:space="preserve">5.4.2.12  </v>
      </c>
      <c r="F19" s="145" t="str">
        <f>VLOOKUP(B19,'1P_vulgatus_ATCC_8482'!$A:$I,9,FALSE)</f>
        <v>2,3-bisphosphoglycerate-independent phosphoglycerate mutase</v>
      </c>
      <c r="G19" s="21">
        <v>49.666666999999997</v>
      </c>
      <c r="H19" s="21">
        <v>58</v>
      </c>
      <c r="I19" s="21">
        <v>30.333333</v>
      </c>
      <c r="J19" s="21">
        <v>51</v>
      </c>
      <c r="K19" s="21">
        <v>52</v>
      </c>
      <c r="L19" s="21">
        <v>20.666667</v>
      </c>
      <c r="M19" s="21">
        <v>43</v>
      </c>
      <c r="N19" s="21">
        <v>46.333333000000003</v>
      </c>
      <c r="O19" s="21">
        <v>50.333333000000003</v>
      </c>
      <c r="P19" s="21">
        <v>32</v>
      </c>
      <c r="Q19" s="21">
        <v>58</v>
      </c>
      <c r="R19" s="21">
        <v>27.666667</v>
      </c>
      <c r="S19" s="21">
        <v>43.666666999999997</v>
      </c>
      <c r="T19" s="21">
        <v>37</v>
      </c>
    </row>
    <row r="20" spans="1:22" ht="3" customHeight="1">
      <c r="B20" s="77"/>
      <c r="C20" s="77"/>
      <c r="D20" s="78"/>
      <c r="E20" s="78"/>
      <c r="F20" s="77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</row>
    <row r="21" spans="1:22">
      <c r="A21" s="3" t="s">
        <v>18837</v>
      </c>
      <c r="B21" s="123" t="s">
        <v>12033</v>
      </c>
      <c r="C21" s="84" t="str">
        <f>VLOOKUP(B21,'1P_vulgatus_ATCC_8482'!$A:$I,2,FALSE)</f>
        <v xml:space="preserve">BVU_2641  </v>
      </c>
      <c r="D21" s="84" t="str">
        <f>VLOOKUP(B21,'1P_vulgatus_ATCC_8482'!$A:$I,7,FALSE)</f>
        <v>eno</v>
      </c>
      <c r="E21" s="84" t="str">
        <f>VLOOKUP(B21,'1P_vulgatus_ATCC_8482'!$A:$I,8,FALSE)</f>
        <v xml:space="preserve">4.2.1.11  </v>
      </c>
      <c r="F21" s="145" t="str">
        <f>VLOOKUP(B21,'1P_vulgatus_ATCC_8482'!$A:$I,9,FALSE)</f>
        <v>phosphopyruvate hydratase</v>
      </c>
      <c r="G21" s="21">
        <v>33</v>
      </c>
      <c r="H21" s="21">
        <v>42.666666999999997</v>
      </c>
      <c r="I21" s="21">
        <v>13</v>
      </c>
      <c r="J21" s="21">
        <v>58.333333000000003</v>
      </c>
      <c r="K21" s="21">
        <v>62</v>
      </c>
      <c r="L21" s="21">
        <v>42.333333000000003</v>
      </c>
      <c r="M21" s="21">
        <v>37.666666999999997</v>
      </c>
      <c r="N21" s="21">
        <v>46.666666999999997</v>
      </c>
      <c r="O21" s="21">
        <v>36</v>
      </c>
      <c r="P21" s="21">
        <v>28</v>
      </c>
      <c r="Q21" s="21">
        <v>37.666666999999997</v>
      </c>
      <c r="R21" s="21">
        <v>20.666667</v>
      </c>
      <c r="S21" s="21">
        <v>37.666666999999997</v>
      </c>
      <c r="T21" s="21">
        <v>14.333333</v>
      </c>
      <c r="U21" s="29" t="s">
        <v>18838</v>
      </c>
    </row>
    <row r="22" spans="1:22" ht="3" customHeight="1">
      <c r="B22" s="77"/>
      <c r="C22" s="84"/>
      <c r="D22" s="78"/>
      <c r="E22" s="78"/>
      <c r="F22" s="77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</row>
    <row r="23" spans="1:22">
      <c r="A23" s="3" t="s">
        <v>18839</v>
      </c>
      <c r="B23" s="123" t="s">
        <v>4096</v>
      </c>
      <c r="C23" s="84" t="str">
        <f>VLOOKUP(B23,'1P_vulgatus_ATCC_8482'!$A:$I,2,FALSE)</f>
        <v xml:space="preserve">BVU_0876  </v>
      </c>
      <c r="D23" s="84" t="str">
        <f>VLOOKUP(B23,'1P_vulgatus_ATCC_8482'!$A:$I,7,FALSE)</f>
        <v>pyk</v>
      </c>
      <c r="E23" s="84" t="str">
        <f>VLOOKUP(B23,'1P_vulgatus_ATCC_8482'!$A:$I,8,FALSE)</f>
        <v xml:space="preserve">2.7.1.40  </v>
      </c>
      <c r="F23" s="145" t="str">
        <f>VLOOKUP(B23,'1P_vulgatus_ATCC_8482'!$A:$I,9,FALSE)</f>
        <v>pyruvate kinase</v>
      </c>
      <c r="G23" s="21">
        <v>18.666667</v>
      </c>
      <c r="H23" s="21">
        <v>18.333333</v>
      </c>
      <c r="I23" s="21">
        <v>13.333333</v>
      </c>
      <c r="J23" s="21">
        <v>24.666667</v>
      </c>
      <c r="K23" s="21">
        <v>15.666667</v>
      </c>
      <c r="L23" s="21">
        <v>10</v>
      </c>
      <c r="M23" s="21">
        <v>11</v>
      </c>
      <c r="N23" s="21">
        <v>8</v>
      </c>
      <c r="O23" s="21">
        <v>21.333333</v>
      </c>
      <c r="P23" s="21">
        <v>11.333333</v>
      </c>
      <c r="Q23" s="21">
        <v>21</v>
      </c>
      <c r="R23" s="21">
        <v>9.6666667000000004</v>
      </c>
      <c r="S23" s="21">
        <v>11.333333</v>
      </c>
      <c r="T23" s="21">
        <v>14.333333</v>
      </c>
    </row>
    <row r="25" spans="1:22" s="75" customFormat="1">
      <c r="A25" s="146"/>
      <c r="B25" s="147" t="s">
        <v>18840</v>
      </c>
      <c r="C25" s="147"/>
      <c r="D25" s="148"/>
      <c r="E25" s="148"/>
      <c r="F25" s="146"/>
      <c r="G25" s="149"/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50"/>
      <c r="V25" s="76"/>
    </row>
    <row r="26" spans="1:22">
      <c r="B26" s="155"/>
      <c r="C26" s="155"/>
    </row>
    <row r="27" spans="1:22">
      <c r="A27" s="3" t="s">
        <v>18841</v>
      </c>
      <c r="B27" s="123" t="s">
        <v>15235</v>
      </c>
      <c r="C27" s="84" t="str">
        <f>VLOOKUP(B27,'1P_vulgatus_ATCC_8482'!$A:$I,2,FALSE)</f>
        <v xml:space="preserve">BVU_3358  </v>
      </c>
      <c r="D27" s="84" t="str">
        <f>VLOOKUP(B27,'1P_vulgatus_ATCC_8482'!$A:$I,7,FALSE)</f>
        <v>ppdK</v>
      </c>
      <c r="E27" s="84" t="str">
        <f>VLOOKUP(B27,'1P_vulgatus_ATCC_8482'!$A:$I,8,FALSE)</f>
        <v xml:space="preserve">2.7.9.1  </v>
      </c>
      <c r="F27" s="145" t="str">
        <f>VLOOKUP(B27,'1P_vulgatus_ATCC_8482'!$A:$I,9,FALSE)</f>
        <v>pyruvate, phosphate dikinase</v>
      </c>
      <c r="G27" s="21">
        <v>0</v>
      </c>
      <c r="H27" s="21">
        <v>0</v>
      </c>
      <c r="I27" s="21">
        <v>18.333333</v>
      </c>
      <c r="J27" s="21">
        <v>2.3333333000000001</v>
      </c>
      <c r="K27" s="21">
        <v>0</v>
      </c>
      <c r="L27" s="21">
        <v>6</v>
      </c>
      <c r="M27" s="21">
        <v>15</v>
      </c>
      <c r="N27" s="21">
        <v>19.666667</v>
      </c>
      <c r="O27" s="21">
        <v>4</v>
      </c>
      <c r="P27" s="21">
        <v>82.333332999999996</v>
      </c>
      <c r="Q27" s="21">
        <v>0</v>
      </c>
      <c r="R27" s="21">
        <v>13.666667</v>
      </c>
      <c r="S27" s="21">
        <v>11</v>
      </c>
      <c r="T27" s="21">
        <v>0</v>
      </c>
    </row>
    <row r="29" spans="1:22" s="75" customFormat="1">
      <c r="A29" s="146"/>
      <c r="B29" s="147" t="s">
        <v>18842</v>
      </c>
      <c r="C29" s="147"/>
      <c r="D29" s="148"/>
      <c r="E29" s="148"/>
      <c r="F29" s="146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50"/>
      <c r="V29" s="76"/>
    </row>
    <row r="31" spans="1:22">
      <c r="A31" s="3" t="s">
        <v>18843</v>
      </c>
      <c r="B31" s="77" t="s">
        <v>13123</v>
      </c>
      <c r="C31" s="84" t="str">
        <f>VLOOKUP(B31,'1P_vulgatus_ATCC_8482'!$A:$I,2,FALSE)</f>
        <v xml:space="preserve">BVU_2880  </v>
      </c>
      <c r="D31" s="84" t="str">
        <f>VLOOKUP(B31,'1P_vulgatus_ATCC_8482'!$A:$I,7,FALSE)</f>
        <v>pflB</v>
      </c>
      <c r="E31" s="84" t="str">
        <f>VLOOKUP(B31,'1P_vulgatus_ATCC_8482'!$A:$I,8,FALSE)</f>
        <v xml:space="preserve">2.3.1.54  </v>
      </c>
      <c r="F31" s="145" t="str">
        <f>VLOOKUP(B31,'1P_vulgatus_ATCC_8482'!$A:$I,9,FALSE)</f>
        <v>formate C-acetyltransferase</v>
      </c>
      <c r="G31" s="21">
        <v>34.666666999999997</v>
      </c>
      <c r="H31" s="21">
        <v>4.6666667000000004</v>
      </c>
      <c r="I31" s="21">
        <v>2</v>
      </c>
      <c r="J31" s="21">
        <v>24.333333</v>
      </c>
      <c r="K31" s="21">
        <v>11.333333</v>
      </c>
      <c r="L31" s="21">
        <v>23</v>
      </c>
      <c r="M31" s="21">
        <v>1.6666666999999999</v>
      </c>
      <c r="N31" s="21">
        <v>2</v>
      </c>
      <c r="O31" s="21">
        <v>32</v>
      </c>
      <c r="P31" s="21">
        <v>10</v>
      </c>
      <c r="Q31" s="21">
        <v>91.666667000000004</v>
      </c>
      <c r="R31" s="22">
        <v>0</v>
      </c>
      <c r="S31" s="21">
        <v>3.3333333000000001</v>
      </c>
      <c r="T31" s="21">
        <v>32.333333000000003</v>
      </c>
      <c r="U31" s="29" t="s">
        <v>18844</v>
      </c>
    </row>
    <row r="33" spans="1:22" s="75" customFormat="1">
      <c r="A33" s="146"/>
      <c r="B33" s="147" t="s">
        <v>18845</v>
      </c>
      <c r="C33" s="147"/>
      <c r="D33" s="148"/>
      <c r="E33" s="148"/>
      <c r="F33" s="146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50"/>
      <c r="V33" s="76"/>
    </row>
    <row r="35" spans="1:22">
      <c r="A35" s="3" t="s">
        <v>18846</v>
      </c>
      <c r="B35" s="77" t="s">
        <v>16974</v>
      </c>
      <c r="C35" s="84" t="str">
        <f>VLOOKUP(B35,'1P_vulgatus_ATCC_8482'!$A:$I,2,FALSE)</f>
        <v xml:space="preserve">BVU_3787  </v>
      </c>
      <c r="D35" s="84" t="str">
        <f>VLOOKUP(B35,'1P_vulgatus_ATCC_8482'!$A:$I,7,FALSE)</f>
        <v>nifJ</v>
      </c>
      <c r="E35" s="78" t="s">
        <v>18847</v>
      </c>
      <c r="F35" s="145" t="str">
        <f>VLOOKUP(B35,'1P_vulgatus_ATCC_8482'!$A:$I,9,FALSE)</f>
        <v>pyruvate:ferredoxin (flavodoxin) oxidoreductase</v>
      </c>
      <c r="G35" s="21">
        <v>183.66667000000001</v>
      </c>
      <c r="H35" s="21">
        <v>26.666667</v>
      </c>
      <c r="I35" s="21">
        <v>48</v>
      </c>
      <c r="J35" s="21">
        <v>56.666666999999997</v>
      </c>
      <c r="K35" s="21">
        <v>17</v>
      </c>
      <c r="L35" s="21">
        <v>109.33333</v>
      </c>
      <c r="M35" s="21">
        <v>69</v>
      </c>
      <c r="N35" s="21">
        <v>106.33333</v>
      </c>
      <c r="O35" s="21">
        <v>67.333332999999996</v>
      </c>
      <c r="P35" s="21">
        <v>139</v>
      </c>
      <c r="Q35" s="21">
        <v>113</v>
      </c>
      <c r="R35" s="21">
        <v>67.666667000000004</v>
      </c>
      <c r="S35" s="21">
        <v>43.666666999999997</v>
      </c>
      <c r="T35" s="21">
        <v>95.333332999999996</v>
      </c>
      <c r="U35" s="29" t="s">
        <v>18848</v>
      </c>
    </row>
    <row r="36" spans="1:22">
      <c r="A36" s="3" t="s">
        <v>18849</v>
      </c>
      <c r="B36" s="77" t="s">
        <v>2465</v>
      </c>
      <c r="C36" s="84" t="str">
        <f>VLOOKUP(B36,'1P_vulgatus_ATCC_8482'!$A:$I,2,FALSE)</f>
        <v xml:space="preserve">BVU_0523  </v>
      </c>
      <c r="D36" s="84" t="str">
        <f>VLOOKUP(B36,'1P_vulgatus_ATCC_8482'!$A:$I,7,FALSE)</f>
        <v>pta</v>
      </c>
      <c r="E36" s="84" t="str">
        <f>VLOOKUP(B36,'1P_vulgatus_ATCC_8482'!$A:$I,8,FALSE)</f>
        <v xml:space="preserve">2.3.1.8  </v>
      </c>
      <c r="F36" s="145" t="str">
        <f>VLOOKUP(B36,'1P_vulgatus_ATCC_8482'!$A:$I,9,FALSE)</f>
        <v>phosphate acetyltransferase</v>
      </c>
      <c r="G36" s="21">
        <v>13.666667</v>
      </c>
      <c r="H36" s="21">
        <v>11.333333</v>
      </c>
      <c r="I36" s="21">
        <v>24.333333</v>
      </c>
      <c r="J36" s="21">
        <v>17</v>
      </c>
      <c r="K36" s="21">
        <v>13</v>
      </c>
      <c r="L36" s="21">
        <v>39.666666999999997</v>
      </c>
      <c r="M36" s="21">
        <v>10.333333</v>
      </c>
      <c r="N36" s="21">
        <v>12.666667</v>
      </c>
      <c r="O36" s="21">
        <v>0</v>
      </c>
      <c r="P36" s="21">
        <v>28.666667</v>
      </c>
      <c r="Q36" s="21">
        <v>12.333333</v>
      </c>
      <c r="R36" s="21">
        <v>20</v>
      </c>
      <c r="S36" s="21">
        <v>15.333333</v>
      </c>
      <c r="T36" s="21">
        <v>3.6666666999999999</v>
      </c>
    </row>
    <row r="37" spans="1:22">
      <c r="A37" s="3" t="s">
        <v>18850</v>
      </c>
      <c r="B37" s="123" t="s">
        <v>2472</v>
      </c>
      <c r="C37" s="84" t="str">
        <f>VLOOKUP(B37,'1P_vulgatus_ATCC_8482'!$A:$I,2,FALSE)</f>
        <v xml:space="preserve">BVU_0524  </v>
      </c>
      <c r="D37" s="78" t="s">
        <v>18851</v>
      </c>
      <c r="E37" s="78" t="s">
        <v>18852</v>
      </c>
      <c r="F37" s="145" t="str">
        <f>VLOOKUP(B37,'1P_vulgatus_ATCC_8482'!$A:$I,9,FALSE)</f>
        <v>acetate kinase</v>
      </c>
      <c r="G37" s="21">
        <v>17.333333</v>
      </c>
      <c r="H37" s="21">
        <v>13.333333</v>
      </c>
      <c r="I37" s="21">
        <v>29.333333</v>
      </c>
      <c r="J37" s="21">
        <v>13.333333</v>
      </c>
      <c r="K37" s="21">
        <v>13.333333</v>
      </c>
      <c r="L37" s="21">
        <v>34.333333000000003</v>
      </c>
      <c r="M37" s="21">
        <v>15.666667</v>
      </c>
      <c r="N37" s="21">
        <v>20.666667</v>
      </c>
      <c r="O37" s="21">
        <v>5.6666667000000004</v>
      </c>
      <c r="P37" s="21">
        <v>29.333333</v>
      </c>
      <c r="Q37" s="21">
        <v>16</v>
      </c>
      <c r="R37" s="21">
        <v>25.333333</v>
      </c>
      <c r="S37" s="21">
        <v>20</v>
      </c>
      <c r="T37" s="21">
        <v>6.6666667000000004</v>
      </c>
    </row>
    <row r="39" spans="1:22" s="75" customFormat="1">
      <c r="A39" s="146"/>
      <c r="B39" s="147" t="s">
        <v>19220</v>
      </c>
      <c r="C39" s="147"/>
      <c r="D39" s="148"/>
      <c r="E39" s="148"/>
      <c r="F39" s="146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50"/>
      <c r="V39" s="76"/>
    </row>
    <row r="41" spans="1:22">
      <c r="A41" s="3" t="s">
        <v>18853</v>
      </c>
      <c r="B41" s="77" t="s">
        <v>11379</v>
      </c>
      <c r="C41" s="84" t="str">
        <f>VLOOKUP(B41,'1P_vulgatus_ATCC_8482'!$A:$I,2,FALSE)</f>
        <v xml:space="preserve">BVU_2499  </v>
      </c>
      <c r="D41" s="78" t="s">
        <v>18855</v>
      </c>
      <c r="E41" s="78" t="s">
        <v>18854</v>
      </c>
      <c r="F41" s="145" t="str">
        <f>VLOOKUP(B41,'1P_vulgatus_ATCC_8482'!$A:$I,9,FALSE)</f>
        <v>2-hydroxyacid dehydrogenase</v>
      </c>
      <c r="G41" s="21">
        <v>8.3333332999999996</v>
      </c>
      <c r="H41" s="21">
        <v>9.6666667000000004</v>
      </c>
      <c r="I41" s="21">
        <v>0</v>
      </c>
      <c r="J41" s="21">
        <v>5</v>
      </c>
      <c r="K41" s="21">
        <v>0</v>
      </c>
      <c r="L41" s="21">
        <v>5</v>
      </c>
      <c r="M41" s="21">
        <v>8.3333332999999996</v>
      </c>
      <c r="N41" s="21">
        <v>3.3333333000000001</v>
      </c>
      <c r="O41" s="21">
        <v>9.6666667000000004</v>
      </c>
      <c r="P41" s="21">
        <v>0</v>
      </c>
      <c r="Q41" s="21">
        <v>4</v>
      </c>
      <c r="R41" s="21">
        <v>0</v>
      </c>
      <c r="S41" s="21">
        <v>4.6666667000000004</v>
      </c>
      <c r="T41" s="21">
        <v>5.6666667000000004</v>
      </c>
      <c r="U41" s="3"/>
      <c r="V41" s="3"/>
    </row>
    <row r="42" spans="1:22">
      <c r="A42" s="83" t="s">
        <v>18952</v>
      </c>
      <c r="B42" s="77" t="s">
        <v>8236</v>
      </c>
      <c r="C42" s="84" t="str">
        <f>VLOOKUP(B42,'1P_vulgatus_ATCC_8482'!$A:$I,2,FALSE)</f>
        <v xml:space="preserve">BVU_1789  </v>
      </c>
      <c r="D42" s="84" t="str">
        <f>VLOOKUP(B42,'1P_vulgatus_ATCC_8482'!$A:$I,7,FALSE)</f>
        <v>aldA</v>
      </c>
      <c r="E42" s="84" t="str">
        <f>VLOOKUP(B42,'1P_vulgatus_ATCC_8482'!$A:$I,8,FALSE)</f>
        <v xml:space="preserve">1.2.1.-  </v>
      </c>
      <c r="F42" s="145" t="str">
        <f>VLOOKUP(B42,'1P_vulgatus_ATCC_8482'!$A:$I,9,FALSE)</f>
        <v>aldehyde dehydrogenase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14</v>
      </c>
      <c r="M42" s="21">
        <v>0</v>
      </c>
      <c r="N42" s="21">
        <v>1</v>
      </c>
      <c r="O42" s="21">
        <v>0</v>
      </c>
      <c r="P42" s="21">
        <v>0</v>
      </c>
      <c r="Q42" s="21">
        <v>0</v>
      </c>
      <c r="R42" s="21">
        <v>1</v>
      </c>
      <c r="S42" s="21">
        <v>0</v>
      </c>
      <c r="T42" s="21">
        <v>0</v>
      </c>
      <c r="U42" s="3"/>
      <c r="V42" s="3"/>
    </row>
    <row r="44" spans="1:22" s="75" customFormat="1">
      <c r="A44" s="146"/>
      <c r="B44" s="147" t="s">
        <v>18856</v>
      </c>
      <c r="C44" s="147"/>
      <c r="D44" s="148"/>
      <c r="E44" s="148"/>
      <c r="F44" s="146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50"/>
      <c r="V44" s="76"/>
    </row>
    <row r="45" spans="1:22">
      <c r="B45" s="155"/>
      <c r="C45" s="155"/>
    </row>
    <row r="46" spans="1:22" ht="3" customHeight="1">
      <c r="B46" s="77"/>
      <c r="C46" s="77"/>
      <c r="D46" s="78"/>
      <c r="E46" s="78"/>
      <c r="F46" s="77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</row>
    <row r="47" spans="1:22">
      <c r="A47" s="3" t="s">
        <v>18857</v>
      </c>
      <c r="B47" s="77" t="s">
        <v>4516</v>
      </c>
      <c r="C47" s="84" t="str">
        <f>VLOOKUP(B47,'1P_vulgatus_ATCC_8482'!$A:$I,2,FALSE)</f>
        <v xml:space="preserve">BVU_0976  </v>
      </c>
      <c r="D47" s="84" t="str">
        <f>VLOOKUP(B47,'1P_vulgatus_ATCC_8482'!$A:$I,7,FALSE)</f>
        <v>pckA</v>
      </c>
      <c r="E47" s="84" t="str">
        <f>VLOOKUP(B47,'1P_vulgatus_ATCC_8482'!$A:$I,8,FALSE)</f>
        <v xml:space="preserve">4.1.1.49  </v>
      </c>
      <c r="F47" s="145" t="str">
        <f>VLOOKUP(B47,'1P_vulgatus_ATCC_8482'!$A:$I,9,FALSE)</f>
        <v>phosphoenolpyruvate carboxykinase (ATP)</v>
      </c>
      <c r="G47" s="21">
        <v>194.33332999999999</v>
      </c>
      <c r="H47" s="21">
        <v>208.33332999999999</v>
      </c>
      <c r="I47" s="21">
        <v>125</v>
      </c>
      <c r="J47" s="21">
        <v>274.66667000000001</v>
      </c>
      <c r="K47" s="21">
        <v>206.33332999999999</v>
      </c>
      <c r="L47" s="21">
        <v>93.333332999999996</v>
      </c>
      <c r="M47" s="21">
        <v>203.66667000000001</v>
      </c>
      <c r="N47" s="21">
        <v>201.33332999999999</v>
      </c>
      <c r="O47" s="21">
        <v>263</v>
      </c>
      <c r="P47" s="21">
        <v>104</v>
      </c>
      <c r="Q47" s="21">
        <v>217</v>
      </c>
      <c r="R47" s="21">
        <v>172.66667000000001</v>
      </c>
      <c r="S47" s="21">
        <v>184.66667000000001</v>
      </c>
      <c r="T47" s="21">
        <v>162</v>
      </c>
      <c r="U47" s="27" t="s">
        <v>18858</v>
      </c>
    </row>
    <row r="48" spans="1:22" ht="3" customHeight="1">
      <c r="B48" s="77"/>
      <c r="C48" s="77"/>
      <c r="D48" s="78"/>
      <c r="E48" s="78"/>
      <c r="F48" s="77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</row>
    <row r="49" spans="1:22">
      <c r="A49" s="3" t="s">
        <v>18859</v>
      </c>
      <c r="B49" s="77" t="s">
        <v>1211</v>
      </c>
      <c r="C49" s="84" t="str">
        <f>VLOOKUP(B49,'1P_vulgatus_ATCC_8482'!$A:$I,2,FALSE)</f>
        <v xml:space="preserve">BVU_0256  </v>
      </c>
      <c r="D49" s="84" t="s">
        <v>1215</v>
      </c>
      <c r="E49" s="84" t="str">
        <f>VLOOKUP(B49,'1P_vulgatus_ATCC_8482'!$A:$I,8,FALSE)</f>
        <v xml:space="preserve">1.1.1.37  </v>
      </c>
      <c r="F49" s="145" t="str">
        <f>VLOOKUP(B49,'1P_vulgatus_ATCC_8482'!$A:$I,9,FALSE)</f>
        <v>malate dehydrogenase</v>
      </c>
      <c r="G49" s="21">
        <v>120.66667</v>
      </c>
      <c r="H49" s="21">
        <v>145.33332999999999</v>
      </c>
      <c r="I49" s="21">
        <v>67.333332999999996</v>
      </c>
      <c r="J49" s="21">
        <v>120.66667</v>
      </c>
      <c r="K49" s="21">
        <v>154.33332999999999</v>
      </c>
      <c r="L49" s="21">
        <v>37.666666999999997</v>
      </c>
      <c r="M49" s="21">
        <v>100.66667</v>
      </c>
      <c r="N49" s="21">
        <v>94.333332999999996</v>
      </c>
      <c r="O49" s="21">
        <v>113</v>
      </c>
      <c r="P49" s="21">
        <v>60</v>
      </c>
      <c r="Q49" s="21">
        <v>125.33333</v>
      </c>
      <c r="R49" s="21">
        <v>77.666667000000004</v>
      </c>
      <c r="S49" s="21">
        <v>101</v>
      </c>
      <c r="T49" s="21">
        <v>69.666667000000004</v>
      </c>
    </row>
    <row r="50" spans="1:22">
      <c r="A50" s="3" t="s">
        <v>18860</v>
      </c>
      <c r="B50" s="77" t="s">
        <v>2186</v>
      </c>
      <c r="C50" s="84" t="str">
        <f>VLOOKUP(B50,'1P_vulgatus_ATCC_8482'!$A:$I,2,FALSE)</f>
        <v xml:space="preserve">BVU_0462  </v>
      </c>
      <c r="D50" s="84" t="s">
        <v>1215</v>
      </c>
      <c r="E50" s="84" t="s">
        <v>18861</v>
      </c>
      <c r="F50" s="145" t="str">
        <f>VLOOKUP(B50,'1P_vulgatus_ATCC_8482'!$A:$I,9,FALSE)</f>
        <v>malate dehydrogenase</v>
      </c>
      <c r="G50" s="21">
        <v>33.333333000000003</v>
      </c>
      <c r="H50" s="21">
        <v>36</v>
      </c>
      <c r="I50" s="21">
        <v>42.666666999999997</v>
      </c>
      <c r="J50" s="21">
        <v>64.666667000000004</v>
      </c>
      <c r="K50" s="21">
        <v>47.333333000000003</v>
      </c>
      <c r="L50" s="21">
        <v>91.333332999999996</v>
      </c>
      <c r="M50" s="21">
        <v>50.333333000000003</v>
      </c>
      <c r="N50" s="21">
        <v>50.666666999999997</v>
      </c>
      <c r="O50" s="21">
        <v>40.333333000000003</v>
      </c>
      <c r="P50" s="21">
        <v>42.333333000000003</v>
      </c>
      <c r="Q50" s="21">
        <v>32.333333000000003</v>
      </c>
      <c r="R50" s="21">
        <v>38.666666999999997</v>
      </c>
      <c r="S50" s="21">
        <v>44.666666999999997</v>
      </c>
      <c r="T50" s="21">
        <v>23.333333</v>
      </c>
    </row>
    <row r="51" spans="1:22" ht="3" customHeight="1">
      <c r="B51" s="77"/>
      <c r="C51" s="77"/>
      <c r="D51" s="78"/>
      <c r="E51" s="78"/>
      <c r="F51" s="77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</row>
    <row r="52" spans="1:22">
      <c r="A52" s="3" t="s">
        <v>18862</v>
      </c>
      <c r="B52" s="77" t="s">
        <v>8546</v>
      </c>
      <c r="C52" s="84" t="str">
        <f>VLOOKUP(B52,'1P_vulgatus_ATCC_8482'!$A:$I,2,FALSE)</f>
        <v xml:space="preserve">BVU_1859  </v>
      </c>
      <c r="D52" s="78" t="s">
        <v>19217</v>
      </c>
      <c r="E52" s="78" t="s">
        <v>18863</v>
      </c>
      <c r="F52" s="145" t="str">
        <f>VLOOKUP(B52,'1P_vulgatus_ATCC_8482'!$A:$I,9,FALSE)</f>
        <v>fumarate hydratase</v>
      </c>
      <c r="G52" s="21">
        <v>70.333332999999996</v>
      </c>
      <c r="H52" s="21">
        <v>70.666667000000004</v>
      </c>
      <c r="I52" s="21">
        <v>41</v>
      </c>
      <c r="J52" s="21">
        <v>91.333332999999996</v>
      </c>
      <c r="K52" s="21">
        <v>56.666666999999997</v>
      </c>
      <c r="L52" s="21">
        <v>45.666666999999997</v>
      </c>
      <c r="M52" s="21">
        <v>66.333332999999996</v>
      </c>
      <c r="N52" s="21">
        <v>61.666666999999997</v>
      </c>
      <c r="O52" s="21">
        <v>77</v>
      </c>
      <c r="P52" s="21">
        <v>26</v>
      </c>
      <c r="Q52" s="21">
        <v>59</v>
      </c>
      <c r="R52" s="21">
        <v>57.666666999999997</v>
      </c>
      <c r="S52" s="21">
        <v>60.666666999999997</v>
      </c>
      <c r="T52" s="21">
        <v>43</v>
      </c>
      <c r="U52" s="29" t="s">
        <v>18864</v>
      </c>
    </row>
    <row r="53" spans="1:22" ht="3" customHeight="1">
      <c r="B53" s="77"/>
      <c r="C53" s="77"/>
      <c r="D53" s="78"/>
      <c r="E53" s="78"/>
      <c r="F53" s="77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</row>
    <row r="54" spans="1:22">
      <c r="A54" s="3" t="s">
        <v>18865</v>
      </c>
      <c r="B54" s="77" t="s">
        <v>5755</v>
      </c>
      <c r="C54" s="84" t="str">
        <f>VLOOKUP(B54,'1P_vulgatus_ATCC_8482'!$A:$I,2,FALSE)</f>
        <v xml:space="preserve">BVU_1239  </v>
      </c>
      <c r="D54" s="78" t="s">
        <v>19221</v>
      </c>
      <c r="E54" s="84">
        <f>VLOOKUP(B54,'1P_vulgatus_ATCC_8482'!$A:$I,8,FALSE)</f>
        <v>0</v>
      </c>
      <c r="F54" s="145" t="str">
        <f>VLOOKUP(B54,'1P_vulgatus_ATCC_8482'!$A:$I,9,FALSE)</f>
        <v>succinate dehydrogenase/fumarate reductase cytochrome b subunit</v>
      </c>
      <c r="G54" s="21">
        <v>28</v>
      </c>
      <c r="H54" s="21">
        <v>15.666667</v>
      </c>
      <c r="I54" s="21">
        <v>19.333333</v>
      </c>
      <c r="J54" s="21">
        <v>14</v>
      </c>
      <c r="K54" s="21">
        <v>16.333333</v>
      </c>
      <c r="L54" s="21">
        <v>24</v>
      </c>
      <c r="M54" s="21">
        <v>11.333333</v>
      </c>
      <c r="N54" s="21">
        <v>10</v>
      </c>
      <c r="O54" s="21">
        <v>23.666667</v>
      </c>
      <c r="P54" s="21">
        <v>9</v>
      </c>
      <c r="Q54" s="21">
        <v>20</v>
      </c>
      <c r="R54" s="21">
        <v>21.333333</v>
      </c>
      <c r="S54" s="21">
        <v>15.333333</v>
      </c>
      <c r="T54" s="21">
        <v>21.666667</v>
      </c>
      <c r="U54" s="29" t="s">
        <v>18866</v>
      </c>
    </row>
    <row r="55" spans="1:22">
      <c r="A55" s="3" t="s">
        <v>18867</v>
      </c>
      <c r="B55" s="77" t="s">
        <v>5760</v>
      </c>
      <c r="C55" s="84" t="str">
        <f>VLOOKUP(B55,'1P_vulgatus_ATCC_8482'!$A:$I,2,FALSE)</f>
        <v xml:space="preserve">BVU_1240  </v>
      </c>
      <c r="D55" s="78" t="s">
        <v>19222</v>
      </c>
      <c r="E55" s="78" t="s">
        <v>18868</v>
      </c>
      <c r="F55" s="145" t="str">
        <f>VLOOKUP(B55,'1P_vulgatus_ATCC_8482'!$A:$I,9,FALSE)</f>
        <v>fumarate reductase/succinate dehydrogenase flavoprotein subunit</v>
      </c>
      <c r="G55" s="21">
        <v>131.33000000000001</v>
      </c>
      <c r="H55" s="21">
        <v>80</v>
      </c>
      <c r="I55" s="21">
        <v>73.332999999999998</v>
      </c>
      <c r="J55" s="21">
        <v>130</v>
      </c>
      <c r="K55" s="21">
        <v>120.67</v>
      </c>
      <c r="L55" s="21">
        <v>130.66999999999999</v>
      </c>
      <c r="M55" s="21">
        <v>95.332999999999998</v>
      </c>
      <c r="N55" s="21">
        <v>103.67</v>
      </c>
      <c r="O55" s="21">
        <v>130.66999999999999</v>
      </c>
      <c r="P55" s="21">
        <v>47</v>
      </c>
      <c r="Q55" s="21">
        <v>114.67</v>
      </c>
      <c r="R55" s="21">
        <v>51.332999999999998</v>
      </c>
      <c r="S55" s="21">
        <v>57</v>
      </c>
      <c r="T55" s="21">
        <v>98.332999999999998</v>
      </c>
      <c r="U55" s="29" t="s">
        <v>18869</v>
      </c>
    </row>
    <row r="56" spans="1:22">
      <c r="A56" s="3" t="s">
        <v>18870</v>
      </c>
      <c r="B56" s="77" t="s">
        <v>5765</v>
      </c>
      <c r="C56" s="84" t="str">
        <f>VLOOKUP(B56,'1P_vulgatus_ATCC_8482'!$A:$I,2,FALSE)</f>
        <v xml:space="preserve">BVU_1241  </v>
      </c>
      <c r="D56" s="78" t="s">
        <v>19223</v>
      </c>
      <c r="E56" s="78" t="s">
        <v>18868</v>
      </c>
      <c r="F56" s="145" t="str">
        <f>VLOOKUP(B56,'1P_vulgatus_ATCC_8482'!$A:$I,9,FALSE)</f>
        <v>succinate dehydrogenase/fumarate reductase iron-sulfur subunit</v>
      </c>
      <c r="G56" s="21">
        <v>26</v>
      </c>
      <c r="H56" s="21">
        <v>22</v>
      </c>
      <c r="I56" s="21">
        <v>20.667000000000002</v>
      </c>
      <c r="J56" s="21">
        <v>53.332999999999998</v>
      </c>
      <c r="K56" s="21">
        <v>35.332999999999998</v>
      </c>
      <c r="L56" s="21">
        <v>16</v>
      </c>
      <c r="M56" s="21">
        <v>22.667000000000002</v>
      </c>
      <c r="N56" s="21">
        <v>19.667000000000002</v>
      </c>
      <c r="O56" s="21">
        <v>23</v>
      </c>
      <c r="P56" s="21">
        <v>21</v>
      </c>
      <c r="Q56" s="21">
        <v>24</v>
      </c>
      <c r="R56" s="21">
        <v>23</v>
      </c>
      <c r="S56" s="21">
        <v>20</v>
      </c>
      <c r="T56" s="21">
        <v>13.667</v>
      </c>
      <c r="U56" s="29" t="s">
        <v>18871</v>
      </c>
    </row>
    <row r="57" spans="1:22">
      <c r="I57" s="86"/>
    </row>
    <row r="58" spans="1:22" s="75" customFormat="1">
      <c r="A58" s="146"/>
      <c r="B58" s="147" t="s">
        <v>18872</v>
      </c>
      <c r="C58" s="147"/>
      <c r="D58" s="148"/>
      <c r="E58" s="148"/>
      <c r="F58" s="146"/>
      <c r="G58" s="149"/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50"/>
      <c r="V58" s="76"/>
    </row>
    <row r="59" spans="1:22">
      <c r="A59" s="3" t="s">
        <v>18873</v>
      </c>
      <c r="B59" s="123" t="s">
        <v>5383</v>
      </c>
      <c r="C59" s="84" t="s">
        <v>18874</v>
      </c>
      <c r="D59" s="156" t="s">
        <v>18875</v>
      </c>
      <c r="E59" s="84" t="s">
        <v>18876</v>
      </c>
      <c r="F59" s="26" t="s">
        <v>18877</v>
      </c>
      <c r="G59" s="21">
        <v>0.66669999999999996</v>
      </c>
      <c r="H59" s="21">
        <v>0</v>
      </c>
      <c r="I59" s="21">
        <v>7.6666999999999996</v>
      </c>
      <c r="J59" s="21">
        <v>2.3332999999999999</v>
      </c>
      <c r="K59" s="21">
        <v>2.3332999999999999</v>
      </c>
      <c r="L59" s="21">
        <v>10.667</v>
      </c>
      <c r="M59" s="21">
        <v>7</v>
      </c>
      <c r="N59" s="21">
        <v>10.333</v>
      </c>
      <c r="O59" s="21">
        <v>3</v>
      </c>
      <c r="P59" s="21">
        <v>4.3333000000000004</v>
      </c>
      <c r="Q59" s="21">
        <v>2</v>
      </c>
      <c r="R59" s="21">
        <v>6.6666999999999996</v>
      </c>
      <c r="S59" s="21">
        <v>3.6667000000000001</v>
      </c>
      <c r="T59" s="21">
        <v>0</v>
      </c>
      <c r="U59" s="29" t="s">
        <v>18878</v>
      </c>
      <c r="V59" s="28" t="s">
        <v>18879</v>
      </c>
    </row>
    <row r="60" spans="1:22">
      <c r="A60" s="3" t="s">
        <v>18880</v>
      </c>
      <c r="B60" s="123" t="s">
        <v>1472</v>
      </c>
      <c r="C60" s="84" t="str">
        <f>VLOOKUP(B60,'1P_vulgatus_ATCC_8482'!$A:$I,2,FALSE)</f>
        <v xml:space="preserve">BVU_0310  </v>
      </c>
      <c r="D60" s="84" t="str">
        <f>VLOOKUP(B60,'1P_vulgatus_ATCC_8482'!$A:$I,7,FALSE)</f>
        <v>scpA</v>
      </c>
      <c r="E60" s="84" t="str">
        <f>VLOOKUP(B60,'1P_vulgatus_ATCC_8482'!$A:$I,8,FALSE)</f>
        <v xml:space="preserve">5.4.99.2  </v>
      </c>
      <c r="F60" s="145" t="str">
        <f>VLOOKUP(B60,'1P_vulgatus_ATCC_8482'!$A:$I,9,FALSE)</f>
        <v>methylmalonyl-CoA mutase</v>
      </c>
      <c r="G60" s="21">
        <v>34.667000000000002</v>
      </c>
      <c r="H60" s="21">
        <v>3.6667000000000001</v>
      </c>
      <c r="I60" s="21">
        <v>31.332999999999998</v>
      </c>
      <c r="J60" s="21">
        <v>12.667</v>
      </c>
      <c r="K60" s="21">
        <v>4</v>
      </c>
      <c r="L60" s="21">
        <v>29.332999999999998</v>
      </c>
      <c r="M60" s="21">
        <v>19</v>
      </c>
      <c r="N60" s="21">
        <v>21.332999999999998</v>
      </c>
      <c r="O60" s="21">
        <v>36</v>
      </c>
      <c r="P60" s="21">
        <v>37.667000000000002</v>
      </c>
      <c r="Q60" s="21">
        <v>20.667000000000002</v>
      </c>
      <c r="R60" s="21">
        <v>25</v>
      </c>
      <c r="S60" s="21">
        <v>14.667</v>
      </c>
      <c r="T60" s="21">
        <v>28</v>
      </c>
      <c r="U60" s="29" t="s">
        <v>18881</v>
      </c>
    </row>
    <row r="61" spans="1:22" ht="3" customHeight="1">
      <c r="B61" s="77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</row>
    <row r="62" spans="1:22">
      <c r="A62" s="3" t="s">
        <v>18882</v>
      </c>
      <c r="B62" s="77" t="s">
        <v>11345</v>
      </c>
      <c r="C62" s="84" t="str">
        <f>VLOOKUP(B62,'1P_vulgatus_ATCC_8482'!$A:$I,2,FALSE)</f>
        <v xml:space="preserve">BVU_2492  </v>
      </c>
      <c r="D62" s="84" t="str">
        <f>VLOOKUP(B62,'1P_vulgatus_ATCC_8482'!$A:$I,7,FALSE)</f>
        <v>mce</v>
      </c>
      <c r="E62" s="84" t="str">
        <f>VLOOKUP(B62,'1P_vulgatus_ATCC_8482'!$A:$I,8,FALSE)</f>
        <v xml:space="preserve">5.1.99.1  </v>
      </c>
      <c r="F62" s="145" t="str">
        <f>VLOOKUP(B62,'1P_vulgatus_ATCC_8482'!$A:$I,9,FALSE)</f>
        <v>methylmalonyl-CoA epimerase</v>
      </c>
      <c r="G62" s="21">
        <v>9</v>
      </c>
      <c r="H62" s="21">
        <v>11.333</v>
      </c>
      <c r="I62" s="21">
        <v>5.6666999999999996</v>
      </c>
      <c r="J62" s="21">
        <v>12</v>
      </c>
      <c r="K62" s="21">
        <v>11.667</v>
      </c>
      <c r="L62" s="21">
        <v>12</v>
      </c>
      <c r="M62" s="21">
        <v>18.332999999999998</v>
      </c>
      <c r="N62" s="21">
        <v>16.667000000000002</v>
      </c>
      <c r="O62" s="21">
        <v>9.6667000000000005</v>
      </c>
      <c r="P62" s="21">
        <v>9</v>
      </c>
      <c r="Q62" s="21">
        <v>7.6666999999999996</v>
      </c>
      <c r="R62" s="21">
        <v>11.667</v>
      </c>
      <c r="S62" s="21">
        <v>12.667</v>
      </c>
      <c r="T62" s="21">
        <v>6.3333000000000004</v>
      </c>
      <c r="U62" s="29" t="s">
        <v>18883</v>
      </c>
    </row>
    <row r="63" spans="1:22" ht="3" customHeight="1">
      <c r="B63" s="77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</row>
    <row r="64" spans="1:22">
      <c r="A64" s="3" t="s">
        <v>18885</v>
      </c>
      <c r="B64" s="77" t="s">
        <v>11341</v>
      </c>
      <c r="C64" s="84" t="str">
        <f>VLOOKUP(B64,'1P_vulgatus_ATCC_8482'!$A:$I,2,FALSE)</f>
        <v xml:space="preserve">BVU_2491  </v>
      </c>
      <c r="D64" s="84" t="s">
        <v>19224</v>
      </c>
      <c r="E64" s="84">
        <f>VLOOKUP(B64,'1P_vulgatus_ATCC_8482'!$A:$I,8,FALSE)</f>
        <v>0</v>
      </c>
      <c r="F64" s="145" t="str">
        <f>VLOOKUP(B64,'1P_vulgatus_ATCC_8482'!$A:$I,9,FALSE)</f>
        <v>acyl-CoA carboxylase subunit beta</v>
      </c>
      <c r="G64" s="21">
        <v>28.332999999999998</v>
      </c>
      <c r="H64" s="21">
        <v>8.3332999999999995</v>
      </c>
      <c r="I64" s="21">
        <v>28</v>
      </c>
      <c r="J64" s="21">
        <v>17.667000000000002</v>
      </c>
      <c r="K64" s="21">
        <v>13.333</v>
      </c>
      <c r="L64" s="21">
        <v>20.667000000000002</v>
      </c>
      <c r="M64" s="21">
        <v>28.667000000000002</v>
      </c>
      <c r="N64" s="21">
        <v>37</v>
      </c>
      <c r="O64" s="21">
        <v>31</v>
      </c>
      <c r="P64" s="21">
        <v>30</v>
      </c>
      <c r="Q64" s="21">
        <v>15.333</v>
      </c>
      <c r="R64" s="21">
        <v>33</v>
      </c>
      <c r="S64" s="21">
        <v>19</v>
      </c>
      <c r="T64" s="21">
        <v>22.667000000000002</v>
      </c>
      <c r="U64" s="87" t="s">
        <v>18884</v>
      </c>
    </row>
    <row r="65" spans="1:22">
      <c r="A65" s="3" t="s">
        <v>18886</v>
      </c>
      <c r="B65" s="77" t="s">
        <v>14109</v>
      </c>
      <c r="C65" s="84" t="str">
        <f>VLOOKUP(B65,'1P_vulgatus_ATCC_8482'!$A:$I,2,FALSE)</f>
        <v xml:space="preserve">BVU_3102  </v>
      </c>
      <c r="D65" s="84" t="s">
        <v>19225</v>
      </c>
      <c r="E65" s="84">
        <f>VLOOKUP(B65,'1P_vulgatus_ATCC_8482'!$A:$I,8,FALSE)</f>
        <v>0</v>
      </c>
      <c r="F65" s="145" t="str">
        <f>VLOOKUP(B65,'1P_vulgatus_ATCC_8482'!$A:$I,9,FALSE)</f>
        <v>acyl-CoA carboxylase subunit beta</v>
      </c>
      <c r="G65" s="21">
        <v>27.667000000000002</v>
      </c>
      <c r="H65" s="21">
        <v>28.332999999999998</v>
      </c>
      <c r="I65" s="21">
        <v>9</v>
      </c>
      <c r="J65" s="21">
        <v>29.667000000000002</v>
      </c>
      <c r="K65" s="21">
        <v>38.332999999999998</v>
      </c>
      <c r="L65" s="21">
        <v>16.332999999999998</v>
      </c>
      <c r="M65" s="21">
        <v>26.332999999999998</v>
      </c>
      <c r="N65" s="21">
        <v>22.332999999999998</v>
      </c>
      <c r="O65" s="21">
        <v>16.332999999999998</v>
      </c>
      <c r="P65" s="21">
        <v>8.3332999999999995</v>
      </c>
      <c r="Q65" s="21">
        <v>33.667000000000002</v>
      </c>
      <c r="R65" s="21">
        <v>16.667000000000002</v>
      </c>
      <c r="S65" s="21">
        <v>22.667000000000002</v>
      </c>
      <c r="T65" s="21">
        <v>22</v>
      </c>
      <c r="U65" s="87" t="s">
        <v>18884</v>
      </c>
    </row>
    <row r="66" spans="1:22">
      <c r="B66" s="77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</row>
    <row r="67" spans="1:22" s="75" customFormat="1">
      <c r="A67" s="146"/>
      <c r="B67" s="147" t="s">
        <v>19495</v>
      </c>
      <c r="C67" s="147"/>
      <c r="D67" s="148"/>
      <c r="E67" s="148"/>
      <c r="F67" s="146"/>
      <c r="G67" s="149"/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50"/>
      <c r="V67" s="76"/>
    </row>
    <row r="68" spans="1:22">
      <c r="B68" s="155"/>
      <c r="C68" s="155"/>
      <c r="D68" s="78"/>
      <c r="E68" s="78"/>
      <c r="F68" s="77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6"/>
      <c r="S68" s="86"/>
      <c r="T68" s="86"/>
    </row>
    <row r="69" spans="1:22">
      <c r="A69" s="3" t="s">
        <v>18888</v>
      </c>
      <c r="B69" s="77" t="s">
        <v>6422</v>
      </c>
      <c r="C69" s="84" t="str">
        <f>VLOOKUP(B69,'1P_vulgatus_ATCC_8482'!$A:$I,2,FALSE)</f>
        <v xml:space="preserve">BVU_1382  </v>
      </c>
      <c r="D69" s="78" t="s">
        <v>18889</v>
      </c>
      <c r="E69" s="78" t="s">
        <v>18890</v>
      </c>
      <c r="F69" s="145" t="str">
        <f>VLOOKUP(B69,'1P_vulgatus_ATCC_8482'!$A:$I,9,FALSE)</f>
        <v>glycoside hydrolase family 13 protein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4.3333000000000004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6</v>
      </c>
      <c r="U69" s="29" t="s">
        <v>18891</v>
      </c>
    </row>
    <row r="70" spans="1:22">
      <c r="A70" s="3" t="s">
        <v>18892</v>
      </c>
      <c r="B70" s="77" t="s">
        <v>6418</v>
      </c>
      <c r="C70" s="77" t="s">
        <v>6419</v>
      </c>
      <c r="D70" s="78" t="s">
        <v>18893</v>
      </c>
      <c r="E70" s="78" t="s">
        <v>18894</v>
      </c>
      <c r="F70" s="3" t="s">
        <v>19226</v>
      </c>
      <c r="G70" s="86">
        <v>0</v>
      </c>
      <c r="H70" s="86">
        <v>0</v>
      </c>
      <c r="I70" s="86">
        <v>0</v>
      </c>
      <c r="J70" s="86">
        <v>0</v>
      </c>
      <c r="K70" s="86">
        <v>0</v>
      </c>
      <c r="L70" s="157">
        <v>8.6669999999999998</v>
      </c>
      <c r="M70" s="86">
        <v>0</v>
      </c>
      <c r="N70" s="86">
        <v>20.332999999999998</v>
      </c>
      <c r="O70" s="86">
        <v>0</v>
      </c>
      <c r="P70" s="86">
        <v>0</v>
      </c>
      <c r="Q70" s="86">
        <v>0</v>
      </c>
      <c r="R70" s="86">
        <v>0</v>
      </c>
      <c r="S70" s="86">
        <v>0</v>
      </c>
      <c r="T70" s="86">
        <v>53</v>
      </c>
    </row>
    <row r="71" spans="1:22">
      <c r="A71" s="3" t="s">
        <v>18896</v>
      </c>
      <c r="B71" s="77" t="s">
        <v>13798</v>
      </c>
      <c r="C71" s="77" t="s">
        <v>13799</v>
      </c>
      <c r="D71" s="78" t="s">
        <v>13802</v>
      </c>
      <c r="E71" s="78" t="s">
        <v>18897</v>
      </c>
      <c r="F71" s="77" t="s">
        <v>13804</v>
      </c>
      <c r="G71" s="86">
        <v>6</v>
      </c>
      <c r="H71" s="86">
        <v>0</v>
      </c>
      <c r="I71" s="157">
        <v>0</v>
      </c>
      <c r="J71" s="86">
        <v>0</v>
      </c>
      <c r="K71" s="86">
        <v>0</v>
      </c>
      <c r="L71" s="157">
        <v>4.3330000000000002</v>
      </c>
      <c r="M71" s="86">
        <v>0</v>
      </c>
      <c r="N71" s="86">
        <v>0</v>
      </c>
      <c r="O71" s="157">
        <v>4.6669999999999998</v>
      </c>
      <c r="P71" s="86">
        <v>0</v>
      </c>
      <c r="Q71" s="86">
        <v>2.3330000000000002</v>
      </c>
      <c r="R71" s="86">
        <v>0</v>
      </c>
      <c r="S71" s="86">
        <v>2</v>
      </c>
      <c r="T71" s="77">
        <v>6.3</v>
      </c>
      <c r="U71" s="3" t="s">
        <v>19227</v>
      </c>
      <c r="V71" s="11"/>
    </row>
    <row r="72" spans="1:22">
      <c r="A72" s="3" t="s">
        <v>18904</v>
      </c>
      <c r="B72" s="77" t="s">
        <v>16060</v>
      </c>
      <c r="C72" s="84" t="str">
        <f>VLOOKUP(B72,'1P_vulgatus_ATCC_8482'!$A:$I,2,FALSE)</f>
        <v xml:space="preserve">BVU_3559  </v>
      </c>
      <c r="D72" s="84" t="str">
        <f>VLOOKUP(B72,'1P_vulgatus_ATCC_8482'!$A:$I,7,FALSE)</f>
        <v>glgP</v>
      </c>
      <c r="E72" s="78" t="s">
        <v>18902</v>
      </c>
      <c r="F72" s="145" t="str">
        <f>VLOOKUP(B72,'1P_vulgatus_ATCC_8482'!$A:$I,9,FALSE)</f>
        <v>alpha-glucan family phosphorylase</v>
      </c>
      <c r="G72" s="21">
        <v>51.667000000000002</v>
      </c>
      <c r="H72" s="21">
        <v>7.3333000000000004</v>
      </c>
      <c r="I72" s="21">
        <v>30.332999999999998</v>
      </c>
      <c r="J72" s="21">
        <v>19</v>
      </c>
      <c r="K72" s="21">
        <v>4</v>
      </c>
      <c r="L72" s="21">
        <v>52</v>
      </c>
      <c r="M72" s="21">
        <v>25</v>
      </c>
      <c r="N72" s="21">
        <v>34</v>
      </c>
      <c r="O72" s="21">
        <v>59</v>
      </c>
      <c r="P72" s="21">
        <v>81.667000000000002</v>
      </c>
      <c r="Q72" s="21">
        <v>45.332999999999998</v>
      </c>
      <c r="R72" s="21">
        <v>18.332999999999998</v>
      </c>
      <c r="S72" s="21">
        <v>16.332999999999998</v>
      </c>
      <c r="T72" s="21">
        <v>44.332999999999998</v>
      </c>
      <c r="U72" s="29" t="s">
        <v>18903</v>
      </c>
    </row>
    <row r="73" spans="1:22" ht="3" customHeight="1">
      <c r="B73" s="77"/>
      <c r="C73" s="77"/>
      <c r="D73" s="78"/>
      <c r="E73" s="78"/>
      <c r="F73" s="77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6"/>
      <c r="S73" s="86"/>
      <c r="T73" s="86"/>
    </row>
    <row r="74" spans="1:22">
      <c r="A74" s="3" t="s">
        <v>18905</v>
      </c>
      <c r="B74" s="77" t="s">
        <v>17044</v>
      </c>
      <c r="C74" s="84" t="str">
        <f>VLOOKUP(B74,'1P_vulgatus_ATCC_8482'!$A:$I,2,FALSE)</f>
        <v xml:space="preserve">BVU_3804  </v>
      </c>
      <c r="D74" s="78" t="s">
        <v>18906</v>
      </c>
      <c r="E74" s="78" t="s">
        <v>18907</v>
      </c>
      <c r="F74" s="145" t="str">
        <f>VLOOKUP(B74,'1P_vulgatus_ATCC_8482'!$A:$I,9,FALSE)</f>
        <v>phospho-sugar mutase</v>
      </c>
      <c r="G74" s="21">
        <v>14</v>
      </c>
      <c r="H74" s="21">
        <v>11.333</v>
      </c>
      <c r="I74" s="21">
        <v>33.667000000000002</v>
      </c>
      <c r="J74" s="21">
        <v>26.332999999999998</v>
      </c>
      <c r="K74" s="21">
        <v>16.667000000000002</v>
      </c>
      <c r="L74" s="21">
        <v>42.667000000000002</v>
      </c>
      <c r="M74" s="21">
        <v>36.332999999999998</v>
      </c>
      <c r="N74" s="21">
        <v>39</v>
      </c>
      <c r="O74" s="21">
        <v>19.332999999999998</v>
      </c>
      <c r="P74" s="21">
        <v>32.667000000000002</v>
      </c>
      <c r="Q74" s="21">
        <v>18.332999999999998</v>
      </c>
      <c r="R74" s="21">
        <v>48.332999999999998</v>
      </c>
      <c r="S74" s="21">
        <v>43</v>
      </c>
      <c r="T74" s="21">
        <v>12.333</v>
      </c>
      <c r="U74" s="29" t="s">
        <v>18908</v>
      </c>
    </row>
    <row r="75" spans="1:22">
      <c r="B75" s="77"/>
      <c r="C75" s="84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6"/>
      <c r="S75" s="86"/>
      <c r="T75" s="86"/>
    </row>
    <row r="76" spans="1:22" s="75" customFormat="1">
      <c r="A76" s="146"/>
      <c r="B76" s="147" t="s">
        <v>19496</v>
      </c>
      <c r="C76" s="147"/>
      <c r="D76" s="148"/>
      <c r="E76" s="148"/>
      <c r="F76" s="146"/>
      <c r="G76" s="149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50"/>
      <c r="V76" s="76"/>
    </row>
    <row r="78" spans="1:22">
      <c r="A78" s="3" t="s">
        <v>18909</v>
      </c>
      <c r="B78" s="77" t="s">
        <v>7689</v>
      </c>
      <c r="C78" s="84" t="str">
        <f>VLOOKUP(B78,'1P_vulgatus_ATCC_8482'!$A:$I,2,FALSE)</f>
        <v xml:space="preserve">BVU_1663  </v>
      </c>
      <c r="D78" s="84" t="s">
        <v>18910</v>
      </c>
      <c r="E78" s="84">
        <f>VLOOKUP(B78,'1P_vulgatus_ATCC_8482'!$A:$I,8,FALSE)</f>
        <v>0</v>
      </c>
      <c r="F78" s="145" t="str">
        <f>VLOOKUP(B78,'1P_vulgatus_ATCC_8482'!$A:$I,9,FALSE)</f>
        <v>GH32 C-terminal domain-containing protein</v>
      </c>
      <c r="G78" s="21">
        <v>0</v>
      </c>
      <c r="H78" s="36">
        <v>75.333332999999996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1">
        <v>0</v>
      </c>
      <c r="Q78" s="21">
        <v>24</v>
      </c>
      <c r="R78" s="21">
        <v>0</v>
      </c>
      <c r="S78" s="21">
        <v>0</v>
      </c>
      <c r="T78" s="21">
        <v>0</v>
      </c>
      <c r="U78" s="37" t="s">
        <v>18911</v>
      </c>
      <c r="V78" s="28"/>
    </row>
    <row r="79" spans="1:22" s="9" customFormat="1" ht="3" customHeight="1">
      <c r="A79" s="145"/>
      <c r="B79" s="145"/>
      <c r="C79" s="145"/>
      <c r="D79" s="84"/>
      <c r="E79" s="84"/>
      <c r="F79" s="145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1"/>
      <c r="V79" s="38"/>
    </row>
    <row r="80" spans="1:22">
      <c r="A80" s="77" t="s">
        <v>18915</v>
      </c>
      <c r="B80" s="77" t="s">
        <v>7698</v>
      </c>
      <c r="C80" s="84" t="str">
        <f>VLOOKUP(B80,'1P_vulgatus_ATCC_8482'!$A:$I,2,FALSE)</f>
        <v xml:space="preserve">BVU_1665  </v>
      </c>
      <c r="D80" s="78" t="s">
        <v>18912</v>
      </c>
      <c r="E80" s="78" t="s">
        <v>18913</v>
      </c>
      <c r="F80" s="145" t="str">
        <f>VLOOKUP(B80,'1P_vulgatus_ATCC_8482'!$A:$I,9,FALSE)</f>
        <v>carbohydrate kinase</v>
      </c>
      <c r="G80" s="21">
        <v>0</v>
      </c>
      <c r="H80" s="21">
        <v>45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  <c r="P80" s="39">
        <v>13.333333</v>
      </c>
      <c r="Q80" s="39">
        <v>34.666666999999997</v>
      </c>
      <c r="R80" s="21">
        <v>3</v>
      </c>
      <c r="S80" s="39">
        <v>13.333333</v>
      </c>
      <c r="T80" s="21">
        <v>0</v>
      </c>
      <c r="U80" s="29" t="s">
        <v>18914</v>
      </c>
    </row>
    <row r="81" spans="1:22">
      <c r="A81" s="77" t="s">
        <v>18815</v>
      </c>
      <c r="B81" s="123" t="s">
        <v>940</v>
      </c>
      <c r="C81" s="84" t="str">
        <f>VLOOKUP(B81,'1P_vulgatus_ATCC_8482'!$A:$I,2,FALSE)</f>
        <v xml:space="preserve">BVU_0191  </v>
      </c>
      <c r="D81" s="78" t="s">
        <v>18816</v>
      </c>
      <c r="E81" s="78" t="s">
        <v>18817</v>
      </c>
      <c r="F81" s="145" t="str">
        <f>VLOOKUP(B81,'1P_vulgatus_ATCC_8482'!$A:$I,9,FALSE)</f>
        <v>ROK family protein</v>
      </c>
      <c r="G81" s="39">
        <v>24.666667</v>
      </c>
      <c r="H81" s="21">
        <v>29</v>
      </c>
      <c r="I81" s="39">
        <v>31.666667</v>
      </c>
      <c r="J81" s="21">
        <v>36</v>
      </c>
      <c r="K81" s="39">
        <v>22.333333</v>
      </c>
      <c r="L81" s="39">
        <v>27.666667</v>
      </c>
      <c r="M81" s="39">
        <v>44.333333000000003</v>
      </c>
      <c r="N81" s="39">
        <v>46.666666999999997</v>
      </c>
      <c r="O81" s="21">
        <v>33</v>
      </c>
      <c r="P81" s="39">
        <v>42.666666999999997</v>
      </c>
      <c r="Q81" s="21">
        <v>24</v>
      </c>
      <c r="R81" s="21">
        <v>31</v>
      </c>
      <c r="S81" s="21">
        <v>37</v>
      </c>
      <c r="T81" s="39">
        <v>21.666667</v>
      </c>
      <c r="U81" s="151" t="s">
        <v>18818</v>
      </c>
    </row>
    <row r="82" spans="1:22">
      <c r="B82" s="77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86"/>
      <c r="R82" s="86"/>
      <c r="S82" s="86"/>
      <c r="T82" s="86"/>
    </row>
    <row r="83" spans="1:22" s="75" customFormat="1">
      <c r="A83" s="146"/>
      <c r="B83" s="147" t="s">
        <v>19497</v>
      </c>
      <c r="C83" s="147"/>
      <c r="D83" s="148"/>
      <c r="E83" s="148"/>
      <c r="F83" s="146"/>
      <c r="G83" s="149"/>
      <c r="H83" s="149"/>
      <c r="I83" s="149"/>
      <c r="J83" s="149"/>
      <c r="K83" s="149"/>
      <c r="L83" s="149"/>
      <c r="M83" s="149"/>
      <c r="N83" s="149"/>
      <c r="O83" s="149"/>
      <c r="P83" s="149"/>
      <c r="Q83" s="149"/>
      <c r="R83" s="149"/>
      <c r="S83" s="149"/>
      <c r="T83" s="149"/>
      <c r="U83" s="150"/>
      <c r="V83" s="76"/>
    </row>
    <row r="85" spans="1:22">
      <c r="A85" s="77" t="s">
        <v>18815</v>
      </c>
      <c r="B85" s="123" t="s">
        <v>940</v>
      </c>
      <c r="C85" s="84" t="str">
        <f>VLOOKUP(B85,'1P_vulgatus_ATCC_8482'!$A:$I,2,FALSE)</f>
        <v xml:space="preserve">BVU_0191  </v>
      </c>
      <c r="D85" s="78" t="s">
        <v>18816</v>
      </c>
      <c r="E85" s="78" t="s">
        <v>18817</v>
      </c>
      <c r="F85" s="145" t="str">
        <f>VLOOKUP(B85,'1P_vulgatus_ATCC_8482'!$A:$I,9,FALSE)</f>
        <v>ROK family protein</v>
      </c>
      <c r="G85" s="39">
        <v>24.666667</v>
      </c>
      <c r="H85" s="21">
        <v>29</v>
      </c>
      <c r="I85" s="39">
        <v>31.666667</v>
      </c>
      <c r="J85" s="21">
        <v>36</v>
      </c>
      <c r="K85" s="39">
        <v>22.333333</v>
      </c>
      <c r="L85" s="39">
        <v>27.666667</v>
      </c>
      <c r="M85" s="39">
        <v>44.333333000000003</v>
      </c>
      <c r="N85" s="39">
        <v>46.666666999999997</v>
      </c>
      <c r="O85" s="21">
        <v>33</v>
      </c>
      <c r="P85" s="39">
        <v>42.666666999999997</v>
      </c>
      <c r="Q85" s="21">
        <v>24</v>
      </c>
      <c r="R85" s="21">
        <v>31</v>
      </c>
      <c r="S85" s="21">
        <v>37</v>
      </c>
      <c r="T85" s="39">
        <v>21.666667</v>
      </c>
      <c r="U85" s="151" t="s">
        <v>18818</v>
      </c>
    </row>
    <row r="86" spans="1:22" ht="3" customHeight="1">
      <c r="B86" s="77"/>
      <c r="C86" s="77"/>
      <c r="D86" s="78"/>
      <c r="E86" s="78"/>
      <c r="F86" s="77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6"/>
      <c r="S86" s="86"/>
      <c r="T86" s="86"/>
    </row>
    <row r="87" spans="1:22">
      <c r="A87" s="3" t="s">
        <v>18916</v>
      </c>
      <c r="B87" s="77" t="s">
        <v>7848</v>
      </c>
      <c r="C87" s="84" t="str">
        <f>VLOOKUP(B87,'1P_vulgatus_ATCC_8482'!$A:$I,2,FALSE)</f>
        <v xml:space="preserve">BVU_1703  </v>
      </c>
      <c r="D87" s="78" t="s">
        <v>18917</v>
      </c>
      <c r="E87" s="78" t="s">
        <v>18918</v>
      </c>
      <c r="F87" s="145" t="str">
        <f>VLOOKUP(B87,'1P_vulgatus_ATCC_8482'!$A:$I,9,FALSE)</f>
        <v>class I mannose-6-phosphate isomerase</v>
      </c>
      <c r="G87" s="39">
        <v>10.666667</v>
      </c>
      <c r="H87" s="39">
        <v>7.3333332999999996</v>
      </c>
      <c r="I87" s="39">
        <v>13.333333</v>
      </c>
      <c r="J87" s="39">
        <v>13.666667</v>
      </c>
      <c r="K87" s="39">
        <v>10.666667</v>
      </c>
      <c r="L87" s="39">
        <v>9.3333332999999996</v>
      </c>
      <c r="M87" s="39">
        <v>17.333333</v>
      </c>
      <c r="N87" s="39">
        <v>12.666667</v>
      </c>
      <c r="O87" s="39">
        <v>13.666667</v>
      </c>
      <c r="P87" s="21">
        <v>10</v>
      </c>
      <c r="Q87" s="39">
        <v>10.666667</v>
      </c>
      <c r="R87" s="39">
        <v>11.666667</v>
      </c>
      <c r="S87" s="21">
        <v>12</v>
      </c>
      <c r="T87" s="39">
        <v>9.3333332999999996</v>
      </c>
      <c r="U87" s="29" t="s">
        <v>18919</v>
      </c>
    </row>
    <row r="88" spans="1:22">
      <c r="B88" s="77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6"/>
      <c r="S88" s="86"/>
      <c r="T88" s="86"/>
    </row>
    <row r="89" spans="1:22" s="75" customFormat="1">
      <c r="A89" s="146"/>
      <c r="B89" s="147" t="s">
        <v>19498</v>
      </c>
      <c r="C89" s="147"/>
      <c r="D89" s="148"/>
      <c r="E89" s="148"/>
      <c r="F89" s="146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50"/>
      <c r="V89" s="76"/>
    </row>
    <row r="90" spans="1:22" ht="15.5">
      <c r="A90" s="3" t="s">
        <v>18931</v>
      </c>
      <c r="B90" s="77" t="s">
        <v>4611</v>
      </c>
      <c r="C90" s="26" t="s">
        <v>18932</v>
      </c>
      <c r="D90" s="3" t="s">
        <v>18924</v>
      </c>
      <c r="E90" s="78" t="s">
        <v>18922</v>
      </c>
      <c r="F90" s="77" t="s">
        <v>1432</v>
      </c>
      <c r="G90" s="24">
        <v>7.3333332999999996</v>
      </c>
      <c r="H90" s="24">
        <v>0</v>
      </c>
      <c r="I90" s="24">
        <v>10.666667</v>
      </c>
      <c r="J90" s="24">
        <v>6</v>
      </c>
      <c r="K90" s="24">
        <v>1.6666666999999999</v>
      </c>
      <c r="L90" s="24">
        <v>5.6666667000000004</v>
      </c>
      <c r="M90" s="24">
        <v>15.333333</v>
      </c>
      <c r="N90" s="24">
        <v>16.666667</v>
      </c>
      <c r="O90" s="24">
        <v>4.3333332999999996</v>
      </c>
      <c r="P90" s="24">
        <v>5</v>
      </c>
      <c r="Q90" s="24">
        <v>2.6666666999999999</v>
      </c>
      <c r="R90" s="24">
        <v>26.333333</v>
      </c>
      <c r="S90" s="24">
        <v>6</v>
      </c>
      <c r="T90" s="24">
        <v>4.6666667000000004</v>
      </c>
      <c r="U90" s="161" t="s">
        <v>18930</v>
      </c>
      <c r="V90" s="43" t="s">
        <v>18933</v>
      </c>
    </row>
    <row r="91" spans="1:22">
      <c r="A91" s="3" t="s">
        <v>18939</v>
      </c>
      <c r="B91" s="77" t="s">
        <v>10583</v>
      </c>
      <c r="C91" s="84" t="str">
        <f>VLOOKUP(B91,'1P_vulgatus_ATCC_8482'!$A:$I,2,FALSE)</f>
        <v xml:space="preserve">BVU_2327  </v>
      </c>
      <c r="D91" s="78" t="s">
        <v>18936</v>
      </c>
      <c r="E91" s="78" t="s">
        <v>18937</v>
      </c>
      <c r="F91" s="145" t="str">
        <f>VLOOKUP(B91,'1P_vulgatus_ATCC_8482'!$A:$I,9,FALSE)</f>
        <v>galactose mutarotase</v>
      </c>
      <c r="G91" s="44">
        <v>0</v>
      </c>
      <c r="H91" s="44">
        <v>2.3333333000000001</v>
      </c>
      <c r="I91" s="44">
        <v>5.3333332999999996</v>
      </c>
      <c r="J91" s="24">
        <v>6</v>
      </c>
      <c r="K91" s="24">
        <v>3.3333333000000001</v>
      </c>
      <c r="L91" s="24">
        <v>8</v>
      </c>
      <c r="M91" s="24">
        <v>8.3333332999999996</v>
      </c>
      <c r="N91" s="24">
        <v>9.3333332999999996</v>
      </c>
      <c r="O91" s="24">
        <v>4.3333332999999996</v>
      </c>
      <c r="P91" s="24">
        <v>9.6666667000000004</v>
      </c>
      <c r="Q91" s="24">
        <v>0</v>
      </c>
      <c r="R91" s="24">
        <v>8</v>
      </c>
      <c r="S91" s="24">
        <v>5.3333332999999996</v>
      </c>
      <c r="T91" s="24">
        <v>2.3333333000000001</v>
      </c>
      <c r="U91" s="45" t="s">
        <v>18938</v>
      </c>
    </row>
    <row r="92" spans="1:22" ht="3" customHeight="1">
      <c r="B92" s="77"/>
      <c r="C92" s="77"/>
      <c r="D92" s="78"/>
      <c r="E92" s="78"/>
      <c r="F92" s="77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</row>
    <row r="93" spans="1:22">
      <c r="A93" s="83" t="s">
        <v>18941</v>
      </c>
      <c r="B93" s="77" t="s">
        <v>10572</v>
      </c>
      <c r="C93" s="84" t="str">
        <f>VLOOKUP(B93,'1P_vulgatus_ATCC_8482'!$A:$I,2,FALSE)</f>
        <v xml:space="preserve">BVU_2325  </v>
      </c>
      <c r="D93" s="84" t="str">
        <f>VLOOKUP(B93,'1P_vulgatus_ATCC_8482'!$A:$I,7,FALSE)</f>
        <v>galK</v>
      </c>
      <c r="E93" s="84" t="str">
        <f>VLOOKUP(B93,'1P_vulgatus_ATCC_8482'!$A:$I,8,FALSE)</f>
        <v xml:space="preserve">2.7.1.6  </v>
      </c>
      <c r="F93" s="145" t="str">
        <f>VLOOKUP(B93,'1P_vulgatus_ATCC_8482'!$A:$I,9,FALSE)</f>
        <v>galactokinase</v>
      </c>
      <c r="G93" s="24">
        <v>35.666666999999997</v>
      </c>
      <c r="H93" s="24">
        <v>29.666667</v>
      </c>
      <c r="I93" s="24">
        <v>67.333332999999996</v>
      </c>
      <c r="J93" s="24">
        <v>51</v>
      </c>
      <c r="K93" s="24">
        <v>33.666666999999997</v>
      </c>
      <c r="L93" s="24">
        <v>67.666667000000004</v>
      </c>
      <c r="M93" s="24">
        <v>96</v>
      </c>
      <c r="N93" s="24">
        <v>88.333332999999996</v>
      </c>
      <c r="O93" s="24">
        <v>46</v>
      </c>
      <c r="P93" s="24">
        <v>84.333332999999996</v>
      </c>
      <c r="Q93" s="24">
        <v>21</v>
      </c>
      <c r="R93" s="24">
        <v>80.333332999999996</v>
      </c>
      <c r="S93" s="24">
        <v>79.666667000000004</v>
      </c>
      <c r="T93" s="24">
        <v>32.333333000000003</v>
      </c>
    </row>
    <row r="94" spans="1:22" ht="3" customHeight="1">
      <c r="B94" s="77"/>
      <c r="C94" s="84"/>
      <c r="D94" s="78"/>
      <c r="E94" s="78"/>
      <c r="F94" s="77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</row>
    <row r="95" spans="1:22">
      <c r="A95" s="3" t="s">
        <v>18942</v>
      </c>
      <c r="B95" s="77" t="s">
        <v>17697</v>
      </c>
      <c r="C95" s="77" t="s">
        <v>17698</v>
      </c>
      <c r="D95" s="84" t="str">
        <f>VLOOKUP(B95,'1P_vulgatus_ATCC_8482'!$A:$I,7,FALSE)</f>
        <v>rfbA</v>
      </c>
      <c r="E95" s="84" t="str">
        <f>VLOOKUP(B95,'1P_vulgatus_ATCC_8482'!$A:$I,8,FALSE)</f>
        <v xml:space="preserve">2.7.7.24  </v>
      </c>
      <c r="F95" s="145" t="str">
        <f>VLOOKUP(B95,'1P_vulgatus_ATCC_8482'!$A:$I,9,FALSE)</f>
        <v>glucose-1-phosphate thymidylyltransferase RfbA</v>
      </c>
      <c r="G95" s="24">
        <v>1.3332999999999999</v>
      </c>
      <c r="H95" s="24">
        <v>4</v>
      </c>
      <c r="I95" s="24">
        <v>4.6666999999999996</v>
      </c>
      <c r="J95" s="24">
        <v>9.3332999999999995</v>
      </c>
      <c r="K95" s="24">
        <v>3.6667000000000001</v>
      </c>
      <c r="L95" s="24">
        <v>8.3332999999999995</v>
      </c>
      <c r="M95" s="24">
        <v>7.6666999999999996</v>
      </c>
      <c r="N95" s="24">
        <v>7.3333000000000004</v>
      </c>
      <c r="O95" s="24">
        <v>3</v>
      </c>
      <c r="P95" s="24">
        <v>8.6667000000000005</v>
      </c>
      <c r="Q95" s="24">
        <v>1.3332999999999999</v>
      </c>
      <c r="R95" s="24">
        <v>6.3333000000000004</v>
      </c>
      <c r="S95" s="24">
        <v>5</v>
      </c>
      <c r="T95" s="24">
        <v>1.6667000000000001</v>
      </c>
    </row>
    <row r="96" spans="1:22" ht="4" customHeight="1">
      <c r="B96" s="77"/>
      <c r="C96" s="84"/>
      <c r="D96" s="78"/>
      <c r="E96" s="78"/>
      <c r="F96" s="77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</row>
    <row r="97" spans="1:22">
      <c r="A97" s="83" t="s">
        <v>18943</v>
      </c>
      <c r="B97" s="77" t="s">
        <v>17386</v>
      </c>
      <c r="C97" s="84" t="str">
        <f>VLOOKUP(B97,'1P_vulgatus_ATCC_8482'!$A:$I,2,FALSE)</f>
        <v xml:space="preserve">BVU_3883  </v>
      </c>
      <c r="D97" s="84" t="str">
        <f>VLOOKUP(B97,'1P_vulgatus_ATCC_8482'!$A:$I,7,FALSE)</f>
        <v>galE</v>
      </c>
      <c r="E97" s="84" t="str">
        <f>VLOOKUP(B97,'1P_vulgatus_ATCC_8482'!$A:$I,8,FALSE)</f>
        <v xml:space="preserve">5.1.3.2  </v>
      </c>
      <c r="F97" s="145" t="str">
        <f>VLOOKUP(B97,'1P_vulgatus_ATCC_8482'!$A:$I,9,FALSE)</f>
        <v>UDP-glucose 4-epimerase GalE</v>
      </c>
      <c r="G97" s="24">
        <v>26</v>
      </c>
      <c r="H97" s="24">
        <v>30</v>
      </c>
      <c r="I97" s="24">
        <v>40.333333000000003</v>
      </c>
      <c r="J97" s="24">
        <v>35</v>
      </c>
      <c r="K97" s="24">
        <v>23</v>
      </c>
      <c r="L97" s="24">
        <v>37.333333000000003</v>
      </c>
      <c r="M97" s="24">
        <v>41.666666999999997</v>
      </c>
      <c r="N97" s="24">
        <v>45</v>
      </c>
      <c r="O97" s="24">
        <v>29.333333</v>
      </c>
      <c r="P97" s="24">
        <v>50</v>
      </c>
      <c r="Q97" s="24">
        <v>25.666667</v>
      </c>
      <c r="R97" s="24">
        <v>30.666667</v>
      </c>
      <c r="S97" s="24">
        <v>35.666666999999997</v>
      </c>
      <c r="T97" s="24">
        <v>20.333333</v>
      </c>
    </row>
    <row r="98" spans="1:22" ht="3" customHeight="1">
      <c r="B98" s="77"/>
      <c r="C98" s="84"/>
      <c r="D98" s="78"/>
      <c r="E98" s="78"/>
      <c r="F98" s="77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</row>
    <row r="99" spans="1:22">
      <c r="A99" s="83" t="s">
        <v>18905</v>
      </c>
      <c r="B99" s="77" t="s">
        <v>17044</v>
      </c>
      <c r="C99" s="84" t="str">
        <f>VLOOKUP(B99,'1P_vulgatus_ATCC_8482'!$A:$I,2,FALSE)</f>
        <v xml:space="preserve">BVU_3804  </v>
      </c>
      <c r="D99" s="84" t="s">
        <v>18906</v>
      </c>
      <c r="E99" s="78" t="s">
        <v>18907</v>
      </c>
      <c r="F99" s="145" t="str">
        <f>VLOOKUP(B99,'1P_vulgatus_ATCC_8482'!$A:$I,9,FALSE)</f>
        <v>phospho-sugar mutase</v>
      </c>
      <c r="G99" s="24">
        <v>14</v>
      </c>
      <c r="H99" s="24">
        <v>11.333333</v>
      </c>
      <c r="I99" s="24">
        <v>33.666666999999997</v>
      </c>
      <c r="J99" s="24">
        <v>26.333333</v>
      </c>
      <c r="K99" s="24">
        <v>16.666667</v>
      </c>
      <c r="L99" s="24">
        <v>42.666666999999997</v>
      </c>
      <c r="M99" s="24">
        <v>36.333333000000003</v>
      </c>
      <c r="N99" s="24">
        <v>39</v>
      </c>
      <c r="O99" s="24">
        <v>19.333333</v>
      </c>
      <c r="P99" s="24">
        <v>32.666666999999997</v>
      </c>
      <c r="Q99" s="24">
        <v>18.333333</v>
      </c>
      <c r="R99" s="24">
        <v>48.333333000000003</v>
      </c>
      <c r="S99" s="24">
        <v>43</v>
      </c>
      <c r="T99" s="24">
        <v>12.333333</v>
      </c>
      <c r="U99" s="29" t="s">
        <v>18944</v>
      </c>
    </row>
    <row r="100" spans="1:22">
      <c r="B100" s="77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</row>
    <row r="101" spans="1:22" s="75" customFormat="1">
      <c r="A101" s="146"/>
      <c r="B101" s="147" t="s">
        <v>19499</v>
      </c>
      <c r="C101" s="146"/>
      <c r="D101" s="148"/>
      <c r="E101" s="148"/>
      <c r="F101" s="146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50"/>
      <c r="V101" s="76"/>
    </row>
    <row r="102" spans="1:22">
      <c r="B102" s="155"/>
    </row>
    <row r="103" spans="1:22">
      <c r="A103" s="3" t="s">
        <v>18939</v>
      </c>
      <c r="B103" s="77" t="s">
        <v>10583</v>
      </c>
      <c r="C103" s="77" t="s">
        <v>10584</v>
      </c>
      <c r="D103" s="78" t="s">
        <v>18936</v>
      </c>
      <c r="E103" s="78" t="s">
        <v>18937</v>
      </c>
      <c r="F103" s="77" t="s">
        <v>3455</v>
      </c>
      <c r="G103" s="44">
        <v>0</v>
      </c>
      <c r="H103" s="44">
        <v>2.3333333000000001</v>
      </c>
      <c r="I103" s="44">
        <v>5.3333332999999996</v>
      </c>
      <c r="J103" s="24">
        <v>6</v>
      </c>
      <c r="K103" s="24">
        <v>3.3333333000000001</v>
      </c>
      <c r="L103" s="24">
        <v>8</v>
      </c>
      <c r="M103" s="24">
        <v>8.3333332999999996</v>
      </c>
      <c r="N103" s="24">
        <v>9.3333332999999996</v>
      </c>
      <c r="O103" s="24">
        <v>4.3333332999999996</v>
      </c>
      <c r="P103" s="24">
        <v>9.6666667000000004</v>
      </c>
      <c r="Q103" s="24">
        <v>0</v>
      </c>
      <c r="R103" s="24">
        <v>8</v>
      </c>
      <c r="S103" s="24">
        <v>5.3333332999999996</v>
      </c>
      <c r="T103" s="24">
        <v>2.3333333000000001</v>
      </c>
      <c r="U103" s="29" t="s">
        <v>18938</v>
      </c>
    </row>
    <row r="104" spans="1:22" ht="4.5" customHeight="1">
      <c r="B104" s="77"/>
      <c r="C104" s="77"/>
      <c r="D104" s="78"/>
      <c r="E104" s="78"/>
      <c r="F104" s="77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</row>
    <row r="105" spans="1:22">
      <c r="A105" s="3" t="s">
        <v>18946</v>
      </c>
      <c r="B105" s="77" t="s">
        <v>2801</v>
      </c>
      <c r="C105" s="84" t="str">
        <f>VLOOKUP(B105,'1P_vulgatus_ATCC_8482'!$A:$I,2,FALSE)</f>
        <v xml:space="preserve">BVU_0596  </v>
      </c>
      <c r="D105" s="78" t="s">
        <v>18947</v>
      </c>
      <c r="E105" s="84" t="str">
        <f>VLOOKUP(B105,'1P_vulgatus_ATCC_8482'!$A:$I,8,FALSE)</f>
        <v xml:space="preserve">5.3.1.14  </v>
      </c>
      <c r="F105" s="145" t="str">
        <f>VLOOKUP(B105,'1P_vulgatus_ATCC_8482'!$A:$I,9,FALSE)</f>
        <v>L-rhamnose isomerase</v>
      </c>
      <c r="G105" s="24">
        <v>3.3333333000000001</v>
      </c>
      <c r="H105" s="24">
        <v>2</v>
      </c>
      <c r="I105" s="24">
        <v>219.33332999999999</v>
      </c>
      <c r="J105" s="24">
        <v>7</v>
      </c>
      <c r="K105" s="24">
        <v>3</v>
      </c>
      <c r="L105" s="24">
        <v>13.333333</v>
      </c>
      <c r="M105" s="24">
        <v>20.666667</v>
      </c>
      <c r="N105" s="24">
        <v>25.666667</v>
      </c>
      <c r="O105" s="24">
        <v>6</v>
      </c>
      <c r="P105" s="24">
        <v>383</v>
      </c>
      <c r="Q105" s="24">
        <v>0</v>
      </c>
      <c r="R105" s="24">
        <v>12.666667</v>
      </c>
      <c r="S105" s="24">
        <v>11</v>
      </c>
      <c r="T105" s="24">
        <v>1.3333333000000001</v>
      </c>
    </row>
    <row r="106" spans="1:22" ht="3" customHeight="1">
      <c r="B106" s="77"/>
      <c r="C106" s="77"/>
      <c r="D106" s="78"/>
      <c r="E106" s="78"/>
      <c r="F106" s="77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</row>
    <row r="107" spans="1:22" ht="15.5">
      <c r="A107" s="41" t="s">
        <v>18948</v>
      </c>
      <c r="B107" s="77" t="s">
        <v>2794</v>
      </c>
      <c r="C107" s="84" t="str">
        <f>VLOOKUP(B107,'1P_vulgatus_ATCC_8482'!$A:$I,2,FALSE)</f>
        <v xml:space="preserve">BVU_0595  </v>
      </c>
      <c r="D107" s="84" t="str">
        <f>VLOOKUP(B107,'1P_vulgatus_ATCC_8482'!$A:$I,7,FALSE)</f>
        <v>rhaB</v>
      </c>
      <c r="E107" s="84" t="str">
        <f>VLOOKUP(B107,'1P_vulgatus_ATCC_8482'!$A:$I,8,FALSE)</f>
        <v xml:space="preserve">2.7.1.5  </v>
      </c>
      <c r="F107" s="145" t="str">
        <f>VLOOKUP(B107,'1P_vulgatus_ATCC_8482'!$A:$I,9,FALSE)</f>
        <v>rhamnulokinase</v>
      </c>
      <c r="G107" s="24">
        <v>0</v>
      </c>
      <c r="H107" s="24">
        <v>0</v>
      </c>
      <c r="I107" s="24">
        <v>80.333332999999996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2</v>
      </c>
      <c r="P107" s="24">
        <v>158</v>
      </c>
      <c r="Q107" s="24">
        <v>0</v>
      </c>
      <c r="R107" s="24">
        <v>0</v>
      </c>
      <c r="S107" s="24">
        <v>0</v>
      </c>
      <c r="T107" s="24">
        <v>0</v>
      </c>
    </row>
    <row r="108" spans="1:22" ht="3" customHeight="1">
      <c r="B108" s="77"/>
      <c r="C108" s="77"/>
      <c r="D108" s="78"/>
      <c r="E108" s="78"/>
      <c r="F108" s="77"/>
      <c r="G108" s="86"/>
      <c r="H108" s="86" t="s">
        <v>33</v>
      </c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</row>
    <row r="109" spans="1:22">
      <c r="A109" s="3" t="s">
        <v>18949</v>
      </c>
      <c r="B109" s="77" t="s">
        <v>2813</v>
      </c>
      <c r="C109" s="84" t="str">
        <f>VLOOKUP(B109,'1P_vulgatus_ATCC_8482'!$A:$I,2,FALSE)</f>
        <v xml:space="preserve">BVU_0598  </v>
      </c>
      <c r="D109" s="84" t="str">
        <f>VLOOKUP(B109,'1P_vulgatus_ATCC_8482'!$A:$I,7,FALSE)</f>
        <v>rhaD</v>
      </c>
      <c r="E109" s="84" t="str">
        <f>VLOOKUP(B109,'1P_vulgatus_ATCC_8482'!$A:$I,8,FALSE)</f>
        <v xml:space="preserve">4.1.2.19  </v>
      </c>
      <c r="F109" s="145" t="str">
        <f>VLOOKUP(B109,'1P_vulgatus_ATCC_8482'!$A:$I,9,FALSE)</f>
        <v>rhamnulose-1-phosphate aldolase</v>
      </c>
      <c r="G109" s="24">
        <v>2.6666666999999999</v>
      </c>
      <c r="H109" s="24">
        <v>0</v>
      </c>
      <c r="I109" s="24">
        <v>103.33333</v>
      </c>
      <c r="J109" s="24">
        <v>1</v>
      </c>
      <c r="K109" s="24">
        <v>1.3333333000000001</v>
      </c>
      <c r="L109" s="24">
        <v>9.6666667000000004</v>
      </c>
      <c r="M109" s="24">
        <v>6</v>
      </c>
      <c r="N109" s="24">
        <v>9.6666667000000004</v>
      </c>
      <c r="O109" s="24">
        <v>2.6666666999999999</v>
      </c>
      <c r="P109" s="24">
        <v>166.66667000000001</v>
      </c>
      <c r="Q109" s="24">
        <v>0</v>
      </c>
      <c r="R109" s="24">
        <v>11</v>
      </c>
      <c r="S109" s="24">
        <v>5.3333332999999996</v>
      </c>
      <c r="T109" s="24">
        <v>1.6666666999999999</v>
      </c>
    </row>
    <row r="110" spans="1:22" ht="3" customHeight="1">
      <c r="B110" s="77"/>
      <c r="C110" s="77"/>
      <c r="D110" s="78"/>
      <c r="E110" s="78"/>
      <c r="F110" s="77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</row>
    <row r="111" spans="1:22">
      <c r="A111" s="83" t="s">
        <v>18953</v>
      </c>
      <c r="B111" s="77" t="s">
        <v>5810</v>
      </c>
      <c r="C111" s="84" t="str">
        <f>VLOOKUP(B111,'1P_vulgatus_ATCC_8482'!$A:$I,2,FALSE)</f>
        <v xml:space="preserve">BVU_1251  </v>
      </c>
      <c r="D111" s="84" t="str">
        <f>VLOOKUP(B111,'1P_vulgatus_ATCC_8482'!$A:$I,7,FALSE)</f>
        <v>fucO</v>
      </c>
      <c r="E111" s="84" t="str">
        <f>VLOOKUP(B111,'1P_vulgatus_ATCC_8482'!$A:$I,8,FALSE)</f>
        <v xml:space="preserve">1.1.1.77  </v>
      </c>
      <c r="F111" s="145" t="str">
        <f>VLOOKUP(B111,'1P_vulgatus_ATCC_8482'!$A:$I,9,FALSE)</f>
        <v>lactaldehyde reductase</v>
      </c>
      <c r="G111" s="24">
        <v>0</v>
      </c>
      <c r="H111" s="24">
        <v>0</v>
      </c>
      <c r="I111" s="24">
        <v>40.666666999999997</v>
      </c>
      <c r="J111" s="24">
        <v>0</v>
      </c>
      <c r="K111" s="24">
        <v>0</v>
      </c>
      <c r="L111" s="24">
        <v>9.3333332999999996</v>
      </c>
      <c r="M111" s="24">
        <v>7.3333332999999996</v>
      </c>
      <c r="N111" s="24">
        <v>9</v>
      </c>
      <c r="O111" s="24">
        <v>0</v>
      </c>
      <c r="P111" s="24">
        <v>83</v>
      </c>
      <c r="Q111" s="24">
        <v>0</v>
      </c>
      <c r="R111" s="24">
        <v>5.6666667000000004</v>
      </c>
      <c r="S111" s="24">
        <v>4.6666667000000004</v>
      </c>
      <c r="T111" s="24">
        <v>0</v>
      </c>
      <c r="U111" s="162" t="s">
        <v>18954</v>
      </c>
    </row>
    <row r="112" spans="1:22" ht="3" customHeight="1">
      <c r="B112" s="77"/>
      <c r="C112" s="84"/>
      <c r="D112" s="78"/>
      <c r="E112" s="78"/>
      <c r="F112" s="77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</row>
    <row r="113" spans="1:22">
      <c r="B113" s="77"/>
      <c r="C113" s="84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</row>
    <row r="114" spans="1:22" s="75" customFormat="1">
      <c r="A114" s="146"/>
      <c r="B114" s="147" t="s">
        <v>19500</v>
      </c>
      <c r="C114" s="163"/>
      <c r="D114" s="148"/>
      <c r="E114" s="148"/>
      <c r="F114" s="146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50"/>
      <c r="V114" s="76"/>
    </row>
    <row r="115" spans="1:22">
      <c r="B115" s="155"/>
      <c r="C115" s="84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</row>
    <row r="116" spans="1:22" ht="3" hidden="1" customHeight="1">
      <c r="B116" s="77"/>
      <c r="C116" s="84"/>
      <c r="D116" s="78"/>
      <c r="E116" s="78"/>
      <c r="F116" s="77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</row>
    <row r="117" spans="1:22" ht="15.75" customHeight="1">
      <c r="A117" s="3" t="s">
        <v>18939</v>
      </c>
      <c r="B117" s="77" t="s">
        <v>10583</v>
      </c>
      <c r="C117" s="77" t="s">
        <v>10584</v>
      </c>
      <c r="D117" s="78" t="s">
        <v>18936</v>
      </c>
      <c r="E117" s="78" t="s">
        <v>18937</v>
      </c>
      <c r="F117" s="77" t="s">
        <v>3455</v>
      </c>
      <c r="G117" s="44">
        <v>0</v>
      </c>
      <c r="H117" s="44">
        <v>2.3333333000000001</v>
      </c>
      <c r="I117" s="44">
        <v>5.3333332999999996</v>
      </c>
      <c r="J117" s="24">
        <v>6</v>
      </c>
      <c r="K117" s="24">
        <v>3.3333333000000001</v>
      </c>
      <c r="L117" s="24">
        <v>8</v>
      </c>
      <c r="M117" s="24">
        <v>8.3333332999999996</v>
      </c>
      <c r="N117" s="24">
        <v>9.3333332999999996</v>
      </c>
      <c r="O117" s="24">
        <v>4.3333332999999996</v>
      </c>
      <c r="P117" s="24">
        <v>9.6666667000000004</v>
      </c>
      <c r="Q117" s="24">
        <v>0</v>
      </c>
      <c r="R117" s="24">
        <v>8</v>
      </c>
      <c r="S117" s="24">
        <v>5.3333332999999996</v>
      </c>
      <c r="T117" s="24">
        <v>2.3333333000000001</v>
      </c>
      <c r="U117" s="29" t="s">
        <v>18938</v>
      </c>
    </row>
    <row r="118" spans="1:22" ht="3.75" customHeight="1">
      <c r="B118" s="77"/>
      <c r="C118" s="84"/>
      <c r="D118" s="78"/>
      <c r="E118" s="78"/>
      <c r="F118" s="77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</row>
    <row r="119" spans="1:22" ht="15.5">
      <c r="A119" s="41" t="s">
        <v>18955</v>
      </c>
      <c r="B119" s="77" t="s">
        <v>6374</v>
      </c>
      <c r="C119" s="84" t="str">
        <f>VLOOKUP(B119,'1P_vulgatus_ATCC_8482'!$A:$I,2,FALSE)</f>
        <v xml:space="preserve">BVU_1373  </v>
      </c>
      <c r="D119" s="84" t="str">
        <f>VLOOKUP(B119,'1P_vulgatus_ATCC_8482'!$A:$I,7,FALSE)</f>
        <v>fucI</v>
      </c>
      <c r="E119" s="84" t="str">
        <f>VLOOKUP(B119,'1P_vulgatus_ATCC_8482'!$A:$I,8,FALSE)</f>
        <v xml:space="preserve">5.3.1.25  </v>
      </c>
      <c r="F119" s="145" t="str">
        <f>VLOOKUP(B119,'1P_vulgatus_ATCC_8482'!$A:$I,9,FALSE)</f>
        <v>L-fucose isomerase</v>
      </c>
      <c r="G119" s="24">
        <v>3.6666666999999999</v>
      </c>
      <c r="H119" s="24">
        <v>0</v>
      </c>
      <c r="I119" s="24">
        <v>95</v>
      </c>
      <c r="J119" s="24">
        <v>2.6666666999999999</v>
      </c>
      <c r="K119" s="24">
        <v>2.3333333000000001</v>
      </c>
      <c r="L119" s="24">
        <v>24</v>
      </c>
      <c r="M119" s="24">
        <v>15</v>
      </c>
      <c r="N119" s="24">
        <v>16.666667</v>
      </c>
      <c r="O119" s="24">
        <v>3.6666666999999999</v>
      </c>
      <c r="P119" s="24">
        <v>11</v>
      </c>
      <c r="Q119" s="24">
        <v>0</v>
      </c>
      <c r="R119" s="24">
        <v>24</v>
      </c>
      <c r="S119" s="24">
        <v>9</v>
      </c>
      <c r="T119" s="24">
        <v>1.3333333000000001</v>
      </c>
    </row>
    <row r="120" spans="1:22" ht="3" customHeight="1">
      <c r="B120" s="77"/>
      <c r="C120" s="84"/>
      <c r="D120" s="78"/>
      <c r="E120" s="78"/>
      <c r="F120" s="77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</row>
    <row r="121" spans="1:22" ht="15.5">
      <c r="A121" s="41" t="s">
        <v>18948</v>
      </c>
      <c r="B121" s="77" t="s">
        <v>2794</v>
      </c>
      <c r="C121" s="84" t="s">
        <v>18956</v>
      </c>
      <c r="D121" s="77" t="s">
        <v>2798</v>
      </c>
      <c r="E121" s="77" t="s">
        <v>2799</v>
      </c>
      <c r="F121" s="77" t="s">
        <v>2800</v>
      </c>
      <c r="G121" s="24">
        <v>0</v>
      </c>
      <c r="H121" s="24">
        <v>0</v>
      </c>
      <c r="I121" s="24">
        <v>80.333332999999996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2</v>
      </c>
      <c r="P121" s="24">
        <v>158</v>
      </c>
      <c r="Q121" s="24">
        <v>0</v>
      </c>
      <c r="R121" s="24">
        <v>0</v>
      </c>
      <c r="S121" s="24">
        <v>0</v>
      </c>
      <c r="T121" s="24">
        <v>0</v>
      </c>
      <c r="U121" s="47" t="s">
        <v>18957</v>
      </c>
    </row>
    <row r="122" spans="1:22" ht="2.25" customHeight="1">
      <c r="B122" s="77"/>
      <c r="C122" s="84"/>
      <c r="D122" s="78"/>
      <c r="E122" s="78"/>
      <c r="F122" s="77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</row>
    <row r="123" spans="1:22">
      <c r="A123" s="3" t="s">
        <v>18949</v>
      </c>
      <c r="B123" s="77" t="s">
        <v>2813</v>
      </c>
      <c r="C123" s="84" t="str">
        <f>VLOOKUP(B123,'1P_vulgatus_ATCC_8482'!$A:$I,2,FALSE)</f>
        <v xml:space="preserve">BVU_0598  </v>
      </c>
      <c r="D123" s="84" t="str">
        <f>VLOOKUP(B123,'1P_vulgatus_ATCC_8482'!$A:$I,7,FALSE)</f>
        <v>rhaD</v>
      </c>
      <c r="E123" s="84" t="str">
        <f>VLOOKUP(B123,'1P_vulgatus_ATCC_8482'!$A:$I,8,FALSE)</f>
        <v xml:space="preserve">4.1.2.19  </v>
      </c>
      <c r="F123" s="145" t="str">
        <f>VLOOKUP(B123,'1P_vulgatus_ATCC_8482'!$A:$I,9,FALSE)</f>
        <v>rhamnulose-1-phosphate aldolase</v>
      </c>
      <c r="G123" s="24">
        <v>2.6666666999999999</v>
      </c>
      <c r="H123" s="24">
        <v>0</v>
      </c>
      <c r="I123" s="24">
        <v>103.33333</v>
      </c>
      <c r="J123" s="24">
        <v>1</v>
      </c>
      <c r="K123" s="24">
        <v>1.3333333000000001</v>
      </c>
      <c r="L123" s="24">
        <v>9.6666667000000004</v>
      </c>
      <c r="M123" s="24">
        <v>6</v>
      </c>
      <c r="N123" s="24">
        <v>9.6666667000000004</v>
      </c>
      <c r="O123" s="24">
        <v>2.6666666999999999</v>
      </c>
      <c r="P123" s="24">
        <v>166.66667000000001</v>
      </c>
      <c r="Q123" s="24">
        <v>0</v>
      </c>
      <c r="R123" s="24">
        <v>11</v>
      </c>
      <c r="S123" s="24">
        <v>5.3333332999999996</v>
      </c>
      <c r="T123" s="24">
        <v>1.6666666999999999</v>
      </c>
    </row>
    <row r="124" spans="1:22" ht="3" customHeight="1">
      <c r="B124" s="77"/>
      <c r="C124" s="84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</row>
    <row r="125" spans="1:22" ht="15.5">
      <c r="A125" s="41" t="s">
        <v>18953</v>
      </c>
      <c r="B125" s="77" t="s">
        <v>5810</v>
      </c>
      <c r="C125" s="84" t="str">
        <f>VLOOKUP(B125,'1P_vulgatus_ATCC_8482'!$A:$I,2,FALSE)</f>
        <v xml:space="preserve">BVU_1251  </v>
      </c>
      <c r="D125" s="84" t="str">
        <f>VLOOKUP(B125,'1P_vulgatus_ATCC_8482'!$A:$I,7,FALSE)</f>
        <v>fucO</v>
      </c>
      <c r="E125" s="84" t="str">
        <f>VLOOKUP(B125,'1P_vulgatus_ATCC_8482'!$A:$I,8,FALSE)</f>
        <v xml:space="preserve">1.1.1.77  </v>
      </c>
      <c r="F125" s="145" t="str">
        <f>VLOOKUP(B125,'1P_vulgatus_ATCC_8482'!$A:$I,9,FALSE)</f>
        <v>lactaldehyde reductase</v>
      </c>
      <c r="G125" s="24">
        <v>0</v>
      </c>
      <c r="H125" s="24">
        <v>0</v>
      </c>
      <c r="I125" s="24">
        <v>40.666666999999997</v>
      </c>
      <c r="J125" s="24">
        <v>0</v>
      </c>
      <c r="K125" s="24">
        <v>0</v>
      </c>
      <c r="L125" s="24">
        <v>9.3333332999999996</v>
      </c>
      <c r="M125" s="24">
        <v>7.3333332999999996</v>
      </c>
      <c r="N125" s="24">
        <v>9</v>
      </c>
      <c r="O125" s="24">
        <v>0</v>
      </c>
      <c r="P125" s="24">
        <v>83</v>
      </c>
      <c r="Q125" s="24">
        <v>0</v>
      </c>
      <c r="R125" s="24">
        <v>5.6666667000000004</v>
      </c>
      <c r="S125" s="24">
        <v>4.6666667000000004</v>
      </c>
      <c r="T125" s="24">
        <v>0</v>
      </c>
    </row>
    <row r="126" spans="1:22">
      <c r="B126" s="77"/>
      <c r="C126" s="84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</row>
    <row r="127" spans="1:22" s="75" customFormat="1">
      <c r="A127" s="146"/>
      <c r="B127" s="147" t="s">
        <v>19501</v>
      </c>
      <c r="C127" s="163"/>
      <c r="D127" s="148"/>
      <c r="E127" s="148"/>
      <c r="F127" s="146"/>
      <c r="G127" s="149"/>
      <c r="H127" s="149"/>
      <c r="I127" s="149"/>
      <c r="J127" s="149"/>
      <c r="K127" s="149"/>
      <c r="L127" s="149"/>
      <c r="M127" s="149"/>
      <c r="N127" s="149"/>
      <c r="O127" s="149"/>
      <c r="P127" s="149"/>
      <c r="Q127" s="149"/>
      <c r="R127" s="149"/>
      <c r="S127" s="149"/>
      <c r="T127" s="149"/>
      <c r="U127" s="150"/>
      <c r="V127" s="76"/>
    </row>
    <row r="128" spans="1:22">
      <c r="B128" s="77"/>
      <c r="C128" s="84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</row>
    <row r="129" spans="1:22" ht="15.5">
      <c r="A129" s="41" t="s">
        <v>18958</v>
      </c>
      <c r="B129" s="77" t="s">
        <v>13976</v>
      </c>
      <c r="C129" s="84" t="str">
        <f>VLOOKUP(B129,'1P_vulgatus_ATCC_8482'!$A:$I,2,FALSE)</f>
        <v xml:space="preserve">BVU_3074  </v>
      </c>
      <c r="D129" s="84" t="str">
        <f>VLOOKUP(B129,'1P_vulgatus_ATCC_8482'!$A:$I,7,FALSE)</f>
        <v>uxaC</v>
      </c>
      <c r="E129" s="84" t="str">
        <f>VLOOKUP(B129,'1P_vulgatus_ATCC_8482'!$A:$I,8,FALSE)</f>
        <v xml:space="preserve">5.3.1.12  </v>
      </c>
      <c r="F129" s="145" t="str">
        <f>VLOOKUP(B129,'1P_vulgatus_ATCC_8482'!$A:$I,9,FALSE)</f>
        <v>glucuronate isomerase</v>
      </c>
      <c r="G129" s="24">
        <v>4.3333332999999996</v>
      </c>
      <c r="H129" s="24">
        <v>2.3333333000000001</v>
      </c>
      <c r="I129" s="24">
        <v>0</v>
      </c>
      <c r="J129" s="24">
        <v>0</v>
      </c>
      <c r="K129" s="24">
        <v>0</v>
      </c>
      <c r="L129" s="24">
        <v>105.66667</v>
      </c>
      <c r="M129" s="24">
        <v>3</v>
      </c>
      <c r="N129" s="24">
        <v>4</v>
      </c>
      <c r="O129" s="24">
        <v>2</v>
      </c>
      <c r="P129" s="24">
        <v>1.6666666999999999</v>
      </c>
      <c r="Q129" s="24">
        <v>0</v>
      </c>
      <c r="R129" s="24">
        <v>2.3333333000000001</v>
      </c>
      <c r="S129" s="24">
        <v>3</v>
      </c>
      <c r="T129" s="24">
        <v>0</v>
      </c>
      <c r="U129" s="87" t="s">
        <v>18959</v>
      </c>
    </row>
    <row r="130" spans="1:22" ht="3" customHeight="1">
      <c r="B130" s="77"/>
      <c r="C130" s="84"/>
      <c r="D130" s="78"/>
      <c r="E130" s="78"/>
      <c r="F130" s="77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</row>
    <row r="131" spans="1:22">
      <c r="A131" s="3" t="s">
        <v>18960</v>
      </c>
      <c r="B131" s="77" t="s">
        <v>13983</v>
      </c>
      <c r="C131" s="84" t="str">
        <f>VLOOKUP(B131,'1P_vulgatus_ATCC_8482'!$A:$I,2,FALSE)</f>
        <v xml:space="preserve">BVU_3075  </v>
      </c>
      <c r="D131" s="78" t="s">
        <v>18961</v>
      </c>
      <c r="E131" s="78" t="s">
        <v>18962</v>
      </c>
      <c r="F131" s="145" t="str">
        <f>VLOOKUP(B131,'1P_vulgatus_ATCC_8482'!$A:$I,9,FALSE)</f>
        <v>tagaturonate reductase</v>
      </c>
      <c r="G131" s="24">
        <v>0</v>
      </c>
      <c r="H131" s="24">
        <v>0</v>
      </c>
      <c r="I131" s="24">
        <v>1.3333333000000001</v>
      </c>
      <c r="J131" s="24">
        <v>0</v>
      </c>
      <c r="K131" s="24">
        <v>0</v>
      </c>
      <c r="L131" s="24">
        <v>79</v>
      </c>
      <c r="M131" s="24">
        <v>0</v>
      </c>
      <c r="N131" s="24">
        <v>0</v>
      </c>
      <c r="O131" s="24">
        <v>0</v>
      </c>
      <c r="P131" s="24">
        <v>0</v>
      </c>
      <c r="Q131" s="24">
        <v>0</v>
      </c>
      <c r="R131" s="24">
        <v>6</v>
      </c>
      <c r="S131" s="24">
        <v>1.6666666999999999</v>
      </c>
      <c r="T131" s="24">
        <v>0</v>
      </c>
      <c r="U131" s="29" t="s">
        <v>18963</v>
      </c>
    </row>
    <row r="132" spans="1:22" ht="3" customHeight="1">
      <c r="B132" s="77"/>
      <c r="C132" s="84"/>
      <c r="D132" s="78"/>
      <c r="E132" s="78"/>
      <c r="F132" s="77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</row>
    <row r="133" spans="1:22" ht="15.5">
      <c r="A133" s="41" t="s">
        <v>18964</v>
      </c>
      <c r="B133" s="77" t="s">
        <v>5865</v>
      </c>
      <c r="C133" s="84" t="str">
        <f>VLOOKUP(B133,'1P_vulgatus_ATCC_8482'!$A:$I,2,FALSE)</f>
        <v xml:space="preserve">BVU_1262  </v>
      </c>
      <c r="D133" s="84" t="str">
        <f>VLOOKUP(B133,'1P_vulgatus_ATCC_8482'!$A:$I,7,FALSE)</f>
        <v>uxuA</v>
      </c>
      <c r="E133" s="84" t="str">
        <f>VLOOKUP(B133,'1P_vulgatus_ATCC_8482'!$A:$I,8,FALSE)</f>
        <v xml:space="preserve">4.2.1.8  </v>
      </c>
      <c r="F133" s="145" t="str">
        <f>VLOOKUP(B133,'1P_vulgatus_ATCC_8482'!$A:$I,9,FALSE)</f>
        <v>mannonate dehydratase</v>
      </c>
      <c r="G133" s="24">
        <v>0</v>
      </c>
      <c r="H133" s="24">
        <v>0</v>
      </c>
      <c r="I133" s="24">
        <v>2</v>
      </c>
      <c r="J133" s="24">
        <v>0</v>
      </c>
      <c r="K133" s="24">
        <v>0</v>
      </c>
      <c r="L133" s="24">
        <v>4.6666667000000004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</row>
    <row r="134" spans="1:22" ht="3" customHeight="1">
      <c r="B134" s="77"/>
      <c r="C134" s="84"/>
      <c r="D134" s="78"/>
      <c r="E134" s="78"/>
      <c r="F134" s="77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</row>
    <row r="135" spans="1:22" ht="15.5">
      <c r="A135" s="41" t="s">
        <v>18967</v>
      </c>
      <c r="B135" s="77" t="s">
        <v>13900</v>
      </c>
      <c r="C135" s="84" t="str">
        <f>VLOOKUP(B135,'1P_vulgatus_ATCC_8482'!$A:$I,2,FALSE)</f>
        <v xml:space="preserve">BVU_3055  </v>
      </c>
      <c r="D135" s="78" t="s">
        <v>18965</v>
      </c>
      <c r="E135" s="78" t="s">
        <v>18966</v>
      </c>
      <c r="F135" s="145" t="str">
        <f>VLOOKUP(B135,'1P_vulgatus_ATCC_8482'!$A:$I,9,FALSE)</f>
        <v>sugar kinase</v>
      </c>
      <c r="G135" s="24">
        <v>1</v>
      </c>
      <c r="H135" s="24">
        <v>0</v>
      </c>
      <c r="I135" s="24">
        <v>2.3333333000000001</v>
      </c>
      <c r="J135" s="24">
        <v>0</v>
      </c>
      <c r="K135" s="24">
        <v>0</v>
      </c>
      <c r="L135" s="24">
        <v>54.333333000000003</v>
      </c>
      <c r="M135" s="24">
        <v>0</v>
      </c>
      <c r="N135" s="24">
        <v>0</v>
      </c>
      <c r="O135" s="24">
        <v>0</v>
      </c>
      <c r="P135" s="24">
        <v>0</v>
      </c>
      <c r="Q135" s="24">
        <v>0</v>
      </c>
      <c r="R135" s="24">
        <v>1.3333333000000001</v>
      </c>
      <c r="S135" s="24">
        <v>0</v>
      </c>
      <c r="T135" s="24">
        <v>0</v>
      </c>
      <c r="U135" s="29" t="s">
        <v>18968</v>
      </c>
    </row>
    <row r="136" spans="1:22" ht="3" customHeight="1">
      <c r="B136" s="77"/>
      <c r="C136" s="77"/>
      <c r="D136" s="78"/>
      <c r="E136" s="78"/>
      <c r="F136" s="77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</row>
    <row r="137" spans="1:22" ht="15.5">
      <c r="A137" s="41" t="s">
        <v>18969</v>
      </c>
      <c r="B137" s="77" t="s">
        <v>13904</v>
      </c>
      <c r="C137" s="84" t="str">
        <f>VLOOKUP(B137,'1P_vulgatus_ATCC_8482'!$A:$I,2,FALSE)</f>
        <v xml:space="preserve">BVU_3056  </v>
      </c>
      <c r="D137" s="78" t="s">
        <v>18970</v>
      </c>
      <c r="E137" s="78" t="s">
        <v>18971</v>
      </c>
      <c r="F137" s="145" t="str">
        <f>VLOOKUP(B137,'1P_vulgatus_ATCC_8482'!$A:$I,9,FALSE)</f>
        <v>bifunctional 4-hydroxy-2-oxoglutarate aldolase/2-dehydro-3-deoxy-phosphogluconate aldolase</v>
      </c>
      <c r="G137" s="24">
        <v>0</v>
      </c>
      <c r="H137" s="24">
        <v>0</v>
      </c>
      <c r="I137" s="24">
        <v>1</v>
      </c>
      <c r="J137" s="24">
        <v>0</v>
      </c>
      <c r="K137" s="24">
        <v>0</v>
      </c>
      <c r="L137" s="24">
        <v>55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0</v>
      </c>
      <c r="T137" s="24">
        <v>0</v>
      </c>
      <c r="U137" s="29" t="s">
        <v>18972</v>
      </c>
    </row>
    <row r="138" spans="1:22">
      <c r="C138" s="84"/>
    </row>
    <row r="139" spans="1:22" s="75" customFormat="1">
      <c r="A139" s="146"/>
      <c r="B139" s="147" t="s">
        <v>19502</v>
      </c>
      <c r="C139" s="163"/>
      <c r="D139" s="148"/>
      <c r="E139" s="148"/>
      <c r="F139" s="146"/>
      <c r="G139" s="149"/>
      <c r="H139" s="149"/>
      <c r="I139" s="149"/>
      <c r="J139" s="149"/>
      <c r="K139" s="149"/>
      <c r="L139" s="149"/>
      <c r="M139" s="149"/>
      <c r="N139" s="149"/>
      <c r="O139" s="149"/>
      <c r="P139" s="149"/>
      <c r="Q139" s="149"/>
      <c r="R139" s="149"/>
      <c r="S139" s="149"/>
      <c r="T139" s="149"/>
      <c r="U139" s="150"/>
      <c r="V139" s="76"/>
    </row>
    <row r="140" spans="1:22">
      <c r="B140" s="155"/>
      <c r="C140" s="84"/>
    </row>
    <row r="141" spans="1:22" ht="15.5">
      <c r="A141" s="41" t="s">
        <v>18973</v>
      </c>
      <c r="B141" s="145" t="s">
        <v>212</v>
      </c>
      <c r="C141" s="84" t="str">
        <f>VLOOKUP(B141,'1P_vulgatus_ATCC_8482'!$A:$I,2,FALSE)</f>
        <v xml:space="preserve">BVU_0039  </v>
      </c>
      <c r="D141" s="84" t="s">
        <v>19228</v>
      </c>
      <c r="E141" s="84" t="s">
        <v>18974</v>
      </c>
      <c r="F141" s="145" t="str">
        <f>VLOOKUP(B141,'1P_vulgatus_ATCC_8482'!$A:$I,9,FALSE)</f>
        <v>glycoside hydrolase family 43 protein</v>
      </c>
      <c r="G141" s="24">
        <v>0</v>
      </c>
      <c r="H141" s="24">
        <v>0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37.333333000000003</v>
      </c>
      <c r="S141" s="24">
        <v>0</v>
      </c>
      <c r="T141" s="24">
        <v>0</v>
      </c>
      <c r="U141" s="29" t="s">
        <v>18975</v>
      </c>
    </row>
    <row r="142" spans="1:22" ht="15.5">
      <c r="A142" s="41" t="s">
        <v>18977</v>
      </c>
      <c r="B142" s="145" t="s">
        <v>221</v>
      </c>
      <c r="C142" s="84" t="str">
        <f>VLOOKUP(B142,'1P_vulgatus_ATCC_8482'!$A:$I,2,FALSE)</f>
        <v xml:space="preserve">BVU_0041  </v>
      </c>
      <c r="D142" s="78" t="s">
        <v>19229</v>
      </c>
      <c r="E142" s="78" t="s">
        <v>18978</v>
      </c>
      <c r="F142" s="145" t="str">
        <f>VLOOKUP(B142,'1P_vulgatus_ATCC_8482'!$A:$I,9,FALSE)</f>
        <v>endo-1,4-beta-xylanase</v>
      </c>
      <c r="G142" s="24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40.666666999999997</v>
      </c>
      <c r="S142" s="24">
        <v>0</v>
      </c>
      <c r="T142" s="24">
        <v>0</v>
      </c>
      <c r="U142" s="29" t="s">
        <v>18979</v>
      </c>
    </row>
    <row r="143" spans="1:22" ht="3" customHeight="1">
      <c r="B143" s="145"/>
      <c r="C143" s="84"/>
      <c r="D143" s="78"/>
      <c r="E143" s="78"/>
      <c r="F143" s="77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</row>
    <row r="144" spans="1:22" ht="3" customHeight="1">
      <c r="B144" s="77"/>
      <c r="C144" s="84"/>
      <c r="D144" s="78"/>
      <c r="E144" s="78"/>
      <c r="F144" s="77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</row>
    <row r="145" spans="1:22" ht="3" customHeight="1">
      <c r="B145" s="77"/>
      <c r="C145" s="84"/>
      <c r="D145" s="78"/>
      <c r="E145" s="78"/>
      <c r="F145" s="77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</row>
    <row r="146" spans="1:22" ht="15.5">
      <c r="A146" s="41" t="s">
        <v>18939</v>
      </c>
      <c r="B146" s="77" t="s">
        <v>10583</v>
      </c>
      <c r="C146" s="84" t="str">
        <f>VLOOKUP(B146,'1P_vulgatus_ATCC_8482'!$A:$I,2,FALSE)</f>
        <v xml:space="preserve">BVU_2327  </v>
      </c>
      <c r="D146" s="78" t="s">
        <v>18936</v>
      </c>
      <c r="E146" s="78" t="s">
        <v>18937</v>
      </c>
      <c r="F146" s="145" t="str">
        <f>VLOOKUP(B146,'1P_vulgatus_ATCC_8482'!$A:$I,9,FALSE)</f>
        <v>galactose mutarotase</v>
      </c>
      <c r="G146" s="44">
        <v>0</v>
      </c>
      <c r="H146" s="44">
        <v>2.3333333000000001</v>
      </c>
      <c r="I146" s="44">
        <v>5.3333332999999996</v>
      </c>
      <c r="J146" s="24">
        <v>6</v>
      </c>
      <c r="K146" s="24">
        <v>3.3333333000000001</v>
      </c>
      <c r="L146" s="24">
        <v>8</v>
      </c>
      <c r="M146" s="24">
        <v>8.3333332999999996</v>
      </c>
      <c r="N146" s="24">
        <v>9.3333332999999996</v>
      </c>
      <c r="O146" s="24">
        <v>4.3333332999999996</v>
      </c>
      <c r="P146" s="24">
        <v>9.6666667000000004</v>
      </c>
      <c r="Q146" s="24">
        <v>0</v>
      </c>
      <c r="R146" s="24">
        <v>8</v>
      </c>
      <c r="S146" s="24">
        <v>5.3333332999999996</v>
      </c>
      <c r="T146" s="25">
        <v>2.3333333000000001</v>
      </c>
      <c r="U146" s="45" t="s">
        <v>18938</v>
      </c>
    </row>
    <row r="147" spans="1:22" ht="4.5" customHeight="1">
      <c r="B147" s="77"/>
      <c r="C147" s="84"/>
      <c r="D147" s="78"/>
      <c r="E147" s="78"/>
      <c r="F147" s="77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</row>
    <row r="148" spans="1:22">
      <c r="A148" s="3" t="s">
        <v>18983</v>
      </c>
      <c r="B148" s="77" t="s">
        <v>17715</v>
      </c>
      <c r="C148" s="84" t="str">
        <f>VLOOKUP(B148,'1P_vulgatus_ATCC_8482'!$A:$I,2,FALSE)</f>
        <v xml:space="preserve">BVU_3953  </v>
      </c>
      <c r="D148" s="84" t="str">
        <f>VLOOKUP(B148,'1P_vulgatus_ATCC_8482'!$A:$I,7,FALSE)</f>
        <v>xylA</v>
      </c>
      <c r="E148" s="84" t="str">
        <f>VLOOKUP(B148,'1P_vulgatus_ATCC_8482'!$A:$I,8,FALSE)</f>
        <v xml:space="preserve">5.3.1.5  </v>
      </c>
      <c r="F148" s="145" t="str">
        <f>VLOOKUP(B148,'1P_vulgatus_ATCC_8482'!$A:$I,9,FALSE)</f>
        <v>xylose isomerase</v>
      </c>
      <c r="G148" s="24">
        <v>1</v>
      </c>
      <c r="H148" s="24">
        <v>1.6666666999999999</v>
      </c>
      <c r="I148" s="24">
        <v>15.333333</v>
      </c>
      <c r="J148" s="24">
        <v>0</v>
      </c>
      <c r="K148" s="24">
        <v>0</v>
      </c>
      <c r="L148" s="24">
        <v>10.666667</v>
      </c>
      <c r="M148" s="24">
        <v>5.6666667000000004</v>
      </c>
      <c r="N148" s="24">
        <v>7</v>
      </c>
      <c r="O148" s="24">
        <v>1.6666666999999999</v>
      </c>
      <c r="P148" s="24">
        <v>2.6666666999999999</v>
      </c>
      <c r="Q148" s="24">
        <v>0</v>
      </c>
      <c r="R148" s="24">
        <v>149.66667000000001</v>
      </c>
      <c r="S148" s="24">
        <v>159.33332999999999</v>
      </c>
      <c r="T148" s="24">
        <v>0.66666669999999995</v>
      </c>
    </row>
    <row r="149" spans="1:22" ht="3" customHeight="1">
      <c r="B149" s="77"/>
      <c r="C149" s="84"/>
      <c r="D149" s="78"/>
      <c r="E149" s="78"/>
      <c r="F149" s="77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</row>
    <row r="150" spans="1:22" ht="15.5">
      <c r="A150" s="41" t="s">
        <v>18984</v>
      </c>
      <c r="B150" s="77" t="s">
        <v>17722</v>
      </c>
      <c r="C150" s="84" t="str">
        <f>VLOOKUP(B150,'1P_vulgatus_ATCC_8482'!$A:$I,2,FALSE)</f>
        <v xml:space="preserve">BVU_3954  </v>
      </c>
      <c r="D150" s="78" t="s">
        <v>18985</v>
      </c>
      <c r="E150" s="78" t="s">
        <v>18986</v>
      </c>
      <c r="F150" s="145" t="str">
        <f>VLOOKUP(B150,'1P_vulgatus_ATCC_8482'!$A:$I,9,FALSE)</f>
        <v>FGGY family carbohydrate kinase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31</v>
      </c>
      <c r="S150" s="24">
        <v>35</v>
      </c>
      <c r="T150" s="24">
        <v>0</v>
      </c>
    </row>
    <row r="151" spans="1:22" ht="5" customHeight="1">
      <c r="B151" s="77"/>
      <c r="C151" s="84"/>
      <c r="D151" s="78"/>
      <c r="E151" s="78"/>
      <c r="F151" s="77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</row>
    <row r="152" spans="1:22">
      <c r="A152" s="3" t="s">
        <v>18950</v>
      </c>
      <c r="B152" s="77" t="s">
        <v>10554</v>
      </c>
      <c r="C152" s="84" t="str">
        <f>VLOOKUP(B152,'1P_vulgatus_ATCC_8482'!$A:$I,2,FALSE)</f>
        <v xml:space="preserve">BVU_2321  </v>
      </c>
      <c r="D152" s="78" t="s">
        <v>18988</v>
      </c>
      <c r="E152" s="78" t="s">
        <v>18951</v>
      </c>
      <c r="F152" s="145" t="str">
        <f>VLOOKUP(B152,'1P_vulgatus_ATCC_8482'!$A:$I,9,FALSE)</f>
        <v>L-ribulose-5-phosphate 4-epimerase</v>
      </c>
      <c r="G152" s="24">
        <v>22</v>
      </c>
      <c r="H152" s="24">
        <v>0</v>
      </c>
      <c r="I152" s="24">
        <v>1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1</v>
      </c>
      <c r="Q152" s="24">
        <v>0</v>
      </c>
      <c r="R152" s="24">
        <v>1.6666666999999999</v>
      </c>
      <c r="S152" s="42">
        <v>0</v>
      </c>
      <c r="T152" s="24">
        <v>0</v>
      </c>
    </row>
    <row r="153" spans="1:22" ht="4.5" customHeight="1">
      <c r="B153" s="77"/>
      <c r="C153" s="84"/>
      <c r="D153" s="78"/>
      <c r="E153" s="78"/>
      <c r="F153" s="77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</row>
    <row r="154" spans="1:22">
      <c r="A154" s="3" t="s">
        <v>18990</v>
      </c>
      <c r="B154" s="77" t="s">
        <v>10531</v>
      </c>
      <c r="C154" s="84" t="str">
        <f>VLOOKUP(B154,'1P_vulgatus_ATCC_8482'!$A:$I,2,FALSE)</f>
        <v xml:space="preserve">BVU_2317  </v>
      </c>
      <c r="D154" s="84" t="str">
        <f>VLOOKUP(B154,'1P_vulgatus_ATCC_8482'!$A:$I,7,FALSE)</f>
        <v>rpiB</v>
      </c>
      <c r="E154" s="84" t="str">
        <f>VLOOKUP(B154,'1P_vulgatus_ATCC_8482'!$A:$I,8,FALSE)</f>
        <v xml:space="preserve">5.3.1.6  </v>
      </c>
      <c r="F154" s="145" t="str">
        <f>VLOOKUP(B154,'1P_vulgatus_ATCC_8482'!$A:$I,9,FALSE)</f>
        <v>ribose 5-phosphate isomerase B</v>
      </c>
      <c r="G154" s="24">
        <v>8.6666667000000004</v>
      </c>
      <c r="H154" s="24">
        <v>2.6666666999999999</v>
      </c>
      <c r="I154" s="24">
        <v>4</v>
      </c>
      <c r="J154" s="24">
        <v>2.6666666999999999</v>
      </c>
      <c r="K154" s="24">
        <v>1.6666666999999999</v>
      </c>
      <c r="L154" s="24">
        <v>4</v>
      </c>
      <c r="M154" s="24">
        <v>3.6666666999999999</v>
      </c>
      <c r="N154" s="24">
        <v>3.3333333000000001</v>
      </c>
      <c r="O154" s="24">
        <v>3.6666666999999999</v>
      </c>
      <c r="P154" s="24">
        <v>0</v>
      </c>
      <c r="Q154" s="24">
        <v>1.3333333000000001</v>
      </c>
      <c r="R154" s="24">
        <v>5.6666667000000004</v>
      </c>
      <c r="S154" s="42">
        <v>0</v>
      </c>
      <c r="T154" s="24">
        <v>2.3333333000000001</v>
      </c>
    </row>
    <row r="155" spans="1:22" ht="3" customHeight="1">
      <c r="B155" s="77"/>
      <c r="C155" s="77"/>
      <c r="D155" s="78"/>
      <c r="E155" s="78"/>
      <c r="F155" s="77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</row>
    <row r="156" spans="1:22" ht="15.5">
      <c r="A156" s="3" t="s">
        <v>18993</v>
      </c>
      <c r="B156" s="77" t="s">
        <v>10538</v>
      </c>
      <c r="C156" s="84" t="str">
        <f>VLOOKUP(B156,'1P_vulgatus_ATCC_8482'!$A:$I,2,FALSE)</f>
        <v xml:space="preserve">BVU_2318  </v>
      </c>
      <c r="D156" s="164" t="s">
        <v>18991</v>
      </c>
      <c r="E156" s="48" t="s">
        <v>18992</v>
      </c>
      <c r="F156" s="145" t="str">
        <f>VLOOKUP(B156,'1P_vulgatus_ATCC_8482'!$A:$I,9,FALSE)</f>
        <v>transketolase</v>
      </c>
      <c r="G156" s="24">
        <v>75</v>
      </c>
      <c r="H156" s="24">
        <v>28.333333</v>
      </c>
      <c r="I156" s="24">
        <v>41.333333000000003</v>
      </c>
      <c r="J156" s="24">
        <v>37</v>
      </c>
      <c r="K156" s="24">
        <v>31.333333</v>
      </c>
      <c r="L156" s="24">
        <v>33</v>
      </c>
      <c r="M156" s="24">
        <v>44</v>
      </c>
      <c r="N156" s="24">
        <v>40.333333000000003</v>
      </c>
      <c r="O156" s="24">
        <v>48.333333000000003</v>
      </c>
      <c r="P156" s="24">
        <v>41.666666999999997</v>
      </c>
      <c r="Q156" s="24">
        <v>39.333333000000003</v>
      </c>
      <c r="R156" s="24">
        <v>46</v>
      </c>
      <c r="S156" s="24">
        <v>47</v>
      </c>
      <c r="T156" s="24">
        <v>31</v>
      </c>
    </row>
    <row r="157" spans="1:22" ht="3" customHeight="1">
      <c r="B157" s="77"/>
      <c r="C157" s="77"/>
      <c r="D157" s="78"/>
      <c r="E157" s="78"/>
      <c r="F157" s="77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</row>
    <row r="158" spans="1:22">
      <c r="B158" s="77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</row>
    <row r="159" spans="1:22" s="75" customFormat="1">
      <c r="A159" s="146"/>
      <c r="B159" s="147" t="s">
        <v>19503</v>
      </c>
      <c r="C159" s="163"/>
      <c r="D159" s="148"/>
      <c r="E159" s="148"/>
      <c r="F159" s="146"/>
      <c r="G159" s="149"/>
      <c r="H159" s="149"/>
      <c r="I159" s="149"/>
      <c r="J159" s="149"/>
      <c r="K159" s="149"/>
      <c r="L159" s="149"/>
      <c r="M159" s="149"/>
      <c r="N159" s="149"/>
      <c r="O159" s="149"/>
      <c r="P159" s="149"/>
      <c r="Q159" s="149"/>
      <c r="R159" s="149"/>
      <c r="S159" s="149"/>
      <c r="T159" s="149"/>
      <c r="U159" s="150"/>
      <c r="V159" s="76"/>
    </row>
    <row r="160" spans="1:22">
      <c r="C160" s="84"/>
    </row>
    <row r="161" spans="1:22">
      <c r="A161" s="3" t="s">
        <v>18994</v>
      </c>
      <c r="B161" s="77" t="s">
        <v>10547</v>
      </c>
      <c r="C161" s="84" t="str">
        <f>VLOOKUP(B161,'1P_vulgatus_ATCC_8482'!$A:$I,2,FALSE)</f>
        <v xml:space="preserve">BVU_2320  </v>
      </c>
      <c r="D161" s="84" t="str">
        <f>VLOOKUP(B161,'1P_vulgatus_ATCC_8482'!$A:$I,7,FALSE)</f>
        <v>araA</v>
      </c>
      <c r="E161" s="84" t="str">
        <f>VLOOKUP(B161,'1P_vulgatus_ATCC_8482'!$A:$I,8,FALSE)</f>
        <v xml:space="preserve">5.3.1.4  </v>
      </c>
      <c r="F161" s="145" t="str">
        <f>VLOOKUP(B161,'1P_vulgatus_ATCC_8482'!$A:$I,9,FALSE)</f>
        <v>L-arabinose isomerase</v>
      </c>
      <c r="G161" s="36">
        <v>100.33333</v>
      </c>
      <c r="H161" s="21">
        <v>0</v>
      </c>
      <c r="I161" s="36">
        <v>4.3333332999999996</v>
      </c>
      <c r="J161" s="36">
        <v>3.3333333000000001</v>
      </c>
      <c r="K161" s="21">
        <v>0</v>
      </c>
      <c r="L161" s="36">
        <v>4.6666667000000004</v>
      </c>
      <c r="M161" s="36">
        <v>4.3333332999999996</v>
      </c>
      <c r="N161" s="21">
        <v>3</v>
      </c>
      <c r="O161" s="36">
        <v>1.6666666999999999</v>
      </c>
      <c r="P161" s="36">
        <v>5.3333332999999996</v>
      </c>
      <c r="Q161" s="21">
        <v>0</v>
      </c>
      <c r="R161" s="36">
        <v>13.333333</v>
      </c>
      <c r="S161" s="21">
        <v>6</v>
      </c>
      <c r="T161" s="36">
        <v>1.3333333000000001</v>
      </c>
    </row>
    <row r="162" spans="1:22" ht="3" customHeight="1">
      <c r="B162" s="77"/>
      <c r="C162" s="84"/>
      <c r="D162" s="78"/>
      <c r="E162" s="78"/>
      <c r="F162" s="77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</row>
    <row r="163" spans="1:22" ht="16.5" customHeight="1">
      <c r="A163" s="41" t="s">
        <v>18987</v>
      </c>
      <c r="B163" s="77" t="s">
        <v>10542</v>
      </c>
      <c r="C163" s="77" t="s">
        <v>10543</v>
      </c>
      <c r="D163" s="78" t="s">
        <v>18995</v>
      </c>
      <c r="E163" s="78" t="s">
        <v>18986</v>
      </c>
      <c r="F163" s="77" t="s">
        <v>10546</v>
      </c>
      <c r="G163" s="24">
        <v>33.333333000000003</v>
      </c>
      <c r="H163" s="24">
        <v>0</v>
      </c>
      <c r="I163" s="24">
        <v>3</v>
      </c>
      <c r="J163" s="24">
        <v>0</v>
      </c>
      <c r="K163" s="24">
        <v>0</v>
      </c>
      <c r="L163" s="24">
        <v>3</v>
      </c>
      <c r="M163" s="24">
        <v>2.3333333000000001</v>
      </c>
      <c r="N163" s="24">
        <v>0</v>
      </c>
      <c r="O163" s="24">
        <v>0</v>
      </c>
      <c r="P163" s="24">
        <v>0</v>
      </c>
      <c r="Q163" s="24">
        <v>0</v>
      </c>
      <c r="R163" s="24">
        <v>15</v>
      </c>
      <c r="S163" s="24">
        <v>3</v>
      </c>
      <c r="T163" s="24">
        <v>0</v>
      </c>
      <c r="U163" s="87" t="s">
        <v>18996</v>
      </c>
    </row>
    <row r="164" spans="1:22" ht="3" customHeight="1">
      <c r="B164" s="77"/>
      <c r="C164" s="84"/>
      <c r="D164" s="78"/>
      <c r="E164" s="78"/>
      <c r="F164" s="77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</row>
    <row r="165" spans="1:22">
      <c r="A165" s="3" t="s">
        <v>18950</v>
      </c>
      <c r="B165" s="77" t="s">
        <v>10554</v>
      </c>
      <c r="C165" s="84" t="str">
        <f>VLOOKUP(B165,'1P_vulgatus_ATCC_8482'!$A:$I,2,FALSE)</f>
        <v xml:space="preserve">BVU_2321  </v>
      </c>
      <c r="D165" s="78" t="s">
        <v>18988</v>
      </c>
      <c r="E165" s="78" t="s">
        <v>18951</v>
      </c>
      <c r="F165" s="145" t="str">
        <f>VLOOKUP(B165,'1P_vulgatus_ATCC_8482'!$A:$I,9,FALSE)</f>
        <v>L-ribulose-5-phosphate 4-epimerase</v>
      </c>
      <c r="G165" s="24">
        <v>22</v>
      </c>
      <c r="H165" s="24">
        <v>0</v>
      </c>
      <c r="I165" s="24">
        <v>1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1</v>
      </c>
      <c r="Q165" s="24">
        <v>0</v>
      </c>
      <c r="R165" s="24">
        <v>1.6666666999999999</v>
      </c>
      <c r="S165" s="24">
        <v>0</v>
      </c>
      <c r="T165" s="24">
        <v>0</v>
      </c>
      <c r="U165" s="29" t="s">
        <v>18989</v>
      </c>
    </row>
    <row r="166" spans="1:22" s="30" customFormat="1">
      <c r="A166" s="159"/>
      <c r="B166" s="165" t="s">
        <v>18997</v>
      </c>
      <c r="C166" s="153"/>
      <c r="D166" s="160"/>
      <c r="E166" s="160"/>
      <c r="F166" s="159"/>
      <c r="G166" s="166"/>
      <c r="H166" s="166"/>
      <c r="I166" s="166"/>
      <c r="J166" s="166"/>
      <c r="K166" s="166"/>
      <c r="L166" s="166"/>
      <c r="M166" s="166"/>
      <c r="N166" s="166"/>
      <c r="O166" s="166"/>
      <c r="P166" s="166"/>
      <c r="Q166" s="166"/>
      <c r="R166" s="166"/>
      <c r="S166" s="166"/>
      <c r="T166" s="166"/>
      <c r="U166" s="154"/>
      <c r="V166" s="35"/>
    </row>
    <row r="167" spans="1:22" s="30" customFormat="1">
      <c r="A167" s="159">
        <v>2</v>
      </c>
      <c r="B167" s="165" t="s">
        <v>18998</v>
      </c>
      <c r="C167" s="153"/>
      <c r="D167" s="160"/>
      <c r="E167" s="160"/>
      <c r="F167" s="159"/>
      <c r="G167" s="166"/>
      <c r="H167" s="166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54"/>
      <c r="V167" s="35"/>
    </row>
    <row r="168" spans="1:22">
      <c r="C168" s="84"/>
    </row>
    <row r="169" spans="1:22">
      <c r="A169" s="83" t="s">
        <v>18999</v>
      </c>
      <c r="B169" s="77" t="s">
        <v>13606</v>
      </c>
      <c r="C169" s="84" t="str">
        <f>VLOOKUP(B169,'1P_vulgatus_ATCC_8482'!$A:$I,2,FALSE)</f>
        <v xml:space="preserve">BVU_2993  </v>
      </c>
      <c r="D169" s="84" t="str">
        <f>VLOOKUP(B169,'1P_vulgatus_ATCC_8482'!$A:$I,7,FALSE)</f>
        <v>atpD</v>
      </c>
      <c r="E169" s="84" t="str">
        <f>VLOOKUP(B169,'1P_vulgatus_ATCC_8482'!$A:$I,8,FALSE)</f>
        <v xml:space="preserve">7.1.2.2  </v>
      </c>
      <c r="F169" s="145" t="str">
        <f>VLOOKUP(B169,'1P_vulgatus_ATCC_8482'!$A:$I,9,FALSE)</f>
        <v>F0F1 ATP synthase subunit beta</v>
      </c>
      <c r="G169" s="50">
        <v>30</v>
      </c>
      <c r="H169" s="50">
        <v>32</v>
      </c>
      <c r="I169" s="50">
        <v>16.666667</v>
      </c>
      <c r="J169" s="50">
        <v>40.666666999999997</v>
      </c>
      <c r="K169" s="50">
        <v>36.333333000000003</v>
      </c>
      <c r="L169" s="50">
        <v>27.666667</v>
      </c>
      <c r="M169" s="50">
        <v>32.333333000000003</v>
      </c>
      <c r="N169" s="50">
        <v>35</v>
      </c>
      <c r="O169" s="50">
        <v>32</v>
      </c>
      <c r="P169" s="50">
        <v>30.666667</v>
      </c>
      <c r="Q169" s="50">
        <v>36</v>
      </c>
      <c r="R169" s="50">
        <v>19.333333</v>
      </c>
      <c r="S169" s="50">
        <v>22.666667</v>
      </c>
      <c r="T169" s="50">
        <v>24.666667</v>
      </c>
      <c r="U169" s="29" t="s">
        <v>19000</v>
      </c>
    </row>
    <row r="170" spans="1:22">
      <c r="A170" s="83" t="s">
        <v>19001</v>
      </c>
      <c r="B170" s="77" t="s">
        <v>13613</v>
      </c>
      <c r="C170" s="84" t="str">
        <f>VLOOKUP(B170,'1P_vulgatus_ATCC_8482'!$A:$I,2,FALSE)</f>
        <v xml:space="preserve">BVU_2994  </v>
      </c>
      <c r="E170" s="84">
        <f>VLOOKUP(B170,'1P_vulgatus_ATCC_8482'!$A:$I,8,FALSE)</f>
        <v>0</v>
      </c>
      <c r="F170" s="145" t="str">
        <f>VLOOKUP(B170,'1P_vulgatus_ATCC_8482'!$A:$I,9,FALSE)</f>
        <v>hypothetical protein</v>
      </c>
      <c r="G170" s="24">
        <v>0</v>
      </c>
      <c r="H170" s="50">
        <v>1.3333333000000001</v>
      </c>
      <c r="I170" s="50">
        <v>0</v>
      </c>
      <c r="J170" s="50">
        <v>0</v>
      </c>
      <c r="K170" s="50">
        <v>0</v>
      </c>
      <c r="L170" s="50">
        <v>0</v>
      </c>
      <c r="M170" s="50">
        <v>0</v>
      </c>
      <c r="N170" s="50">
        <v>0</v>
      </c>
      <c r="O170" s="50">
        <v>0</v>
      </c>
      <c r="P170" s="50">
        <v>0</v>
      </c>
      <c r="Q170" s="50">
        <v>1.3333333000000001</v>
      </c>
      <c r="R170" s="50">
        <v>0.66666669999999995</v>
      </c>
      <c r="S170" s="50">
        <v>0</v>
      </c>
      <c r="T170" s="50">
        <v>0.66666669999999995</v>
      </c>
      <c r="U170" s="29" t="s">
        <v>19002</v>
      </c>
    </row>
    <row r="171" spans="1:22">
      <c r="A171" s="83" t="s">
        <v>19003</v>
      </c>
      <c r="B171" s="77" t="s">
        <v>13617</v>
      </c>
      <c r="C171" s="84" t="str">
        <f>VLOOKUP(B171,'1P_vulgatus_ATCC_8482'!$A:$I,2,FALSE)</f>
        <v xml:space="preserve">BVU_2996  </v>
      </c>
      <c r="D171" s="84" t="str">
        <f>VLOOKUP(B171,'1P_vulgatus_ATCC_8482'!$A:$I,7,FALSE)</f>
        <v>atpB</v>
      </c>
      <c r="E171" s="84" t="str">
        <f>VLOOKUP(B171,'1P_vulgatus_ATCC_8482'!$A:$I,8,FALSE)</f>
        <v xml:space="preserve">7.1.2.2  </v>
      </c>
      <c r="F171" s="145" t="str">
        <f>VLOOKUP(B171,'1P_vulgatus_ATCC_8482'!$A:$I,9,FALSE)</f>
        <v>F0F1 ATP synthase subunit A</v>
      </c>
    </row>
    <row r="172" spans="1:22">
      <c r="A172" s="83" t="s">
        <v>19004</v>
      </c>
      <c r="B172" s="77" t="s">
        <v>13623</v>
      </c>
      <c r="C172" s="84" t="str">
        <f>VLOOKUP(B172,'1P_vulgatus_ATCC_8482'!$A:$I,2,FALSE)</f>
        <v xml:space="preserve">BVU_2997  </v>
      </c>
      <c r="D172" s="84" t="str">
        <f>VLOOKUP(B172,'1P_vulgatus_ATCC_8482'!$A:$I,7,FALSE)</f>
        <v>atpE</v>
      </c>
      <c r="E172" s="84" t="str">
        <f>VLOOKUP(B172,'1P_vulgatus_ATCC_8482'!$A:$I,8,FALSE)</f>
        <v xml:space="preserve">7.1.2.2  </v>
      </c>
      <c r="F172" s="145" t="str">
        <f>VLOOKUP(B172,'1P_vulgatus_ATCC_8482'!$A:$I,9,FALSE)</f>
        <v>ATP synthase F0 subunit C</v>
      </c>
      <c r="G172" s="50">
        <v>23</v>
      </c>
      <c r="H172" s="50">
        <v>11.666667</v>
      </c>
      <c r="I172" s="50">
        <v>8.3333332999999996</v>
      </c>
      <c r="J172" s="50">
        <v>30</v>
      </c>
      <c r="K172" s="50">
        <v>26.666667</v>
      </c>
      <c r="L172" s="50">
        <v>20.333333</v>
      </c>
      <c r="M172" s="50">
        <v>7</v>
      </c>
      <c r="N172" s="50">
        <v>6</v>
      </c>
      <c r="O172" s="50">
        <v>9</v>
      </c>
      <c r="P172" s="50">
        <v>9.3333332999999996</v>
      </c>
      <c r="Q172" s="50">
        <v>40.666666999999997</v>
      </c>
      <c r="R172" s="50">
        <v>8.3333332999999996</v>
      </c>
      <c r="S172" s="50">
        <v>7.6666667000000004</v>
      </c>
      <c r="T172" s="50">
        <v>25.666667</v>
      </c>
      <c r="U172" s="29" t="s">
        <v>19005</v>
      </c>
    </row>
    <row r="173" spans="1:22">
      <c r="A173" s="83" t="s">
        <v>19006</v>
      </c>
      <c r="B173" s="77" t="s">
        <v>13629</v>
      </c>
      <c r="C173" s="84" t="str">
        <f>VLOOKUP(B173,'1P_vulgatus_ATCC_8482'!$A:$I,2,FALSE)</f>
        <v xml:space="preserve">BVU_2998  </v>
      </c>
      <c r="D173" s="84" t="str">
        <f>VLOOKUP(B173,'1P_vulgatus_ATCC_8482'!$A:$I,7,FALSE)</f>
        <v>atpF</v>
      </c>
      <c r="E173" s="84" t="str">
        <f>VLOOKUP(B173,'1P_vulgatus_ATCC_8482'!$A:$I,8,FALSE)</f>
        <v xml:space="preserve">7.1.2.2  </v>
      </c>
      <c r="F173" s="145" t="str">
        <f>VLOOKUP(B173,'1P_vulgatus_ATCC_8482'!$A:$I,9,FALSE)</f>
        <v>F0F1 ATP synthase subunit B</v>
      </c>
      <c r="G173" s="50">
        <v>18.666667</v>
      </c>
      <c r="H173" s="50">
        <v>30</v>
      </c>
      <c r="I173" s="50">
        <v>33.333333000000003</v>
      </c>
      <c r="J173" s="50">
        <v>35.666666999999997</v>
      </c>
      <c r="K173" s="50">
        <v>27.333333</v>
      </c>
      <c r="L173" s="50">
        <v>24.666667</v>
      </c>
      <c r="M173" s="50">
        <v>19.666667</v>
      </c>
      <c r="N173" s="50">
        <v>17.666667</v>
      </c>
      <c r="O173" s="50">
        <v>17.666667</v>
      </c>
      <c r="P173" s="50">
        <v>16.666667</v>
      </c>
      <c r="Q173" s="50">
        <v>29.666667</v>
      </c>
      <c r="R173" s="50">
        <v>13.666667</v>
      </c>
      <c r="S173" s="50">
        <v>24.333333</v>
      </c>
      <c r="T173" s="50">
        <v>12</v>
      </c>
      <c r="U173" s="29" t="s">
        <v>19007</v>
      </c>
    </row>
    <row r="174" spans="1:22">
      <c r="A174" s="167" t="s">
        <v>19008</v>
      </c>
      <c r="B174" s="77" t="s">
        <v>13635</v>
      </c>
      <c r="C174" s="84" t="str">
        <f>VLOOKUP(B174,'1P_vulgatus_ATCC_8482'!$A:$I,2,FALSE)</f>
        <v xml:space="preserve">BVU_2999  </v>
      </c>
      <c r="E174" s="84" t="str">
        <f>VLOOKUP(B174,'1P_vulgatus_ATCC_8482'!$A:$I,8,FALSE)</f>
        <v xml:space="preserve">7.1.2.2  </v>
      </c>
      <c r="F174" s="145" t="str">
        <f>VLOOKUP(B174,'1P_vulgatus_ATCC_8482'!$A:$I,9,FALSE)</f>
        <v>F0F1 ATP synthase subunit delta</v>
      </c>
      <c r="G174" s="50">
        <v>3.6666666999999999</v>
      </c>
      <c r="H174" s="50">
        <v>2.3333333000000001</v>
      </c>
      <c r="I174" s="50">
        <v>5.6666667000000004</v>
      </c>
      <c r="J174" s="50">
        <v>4</v>
      </c>
      <c r="K174" s="50">
        <v>0</v>
      </c>
      <c r="L174" s="50">
        <v>2.6666666999999999</v>
      </c>
      <c r="M174" s="50">
        <v>1.6666666999999999</v>
      </c>
      <c r="N174" s="50">
        <v>3.6666666999999999</v>
      </c>
      <c r="O174" s="50">
        <v>5.3333332999999996</v>
      </c>
      <c r="P174" s="50">
        <v>4.6666667000000004</v>
      </c>
      <c r="Q174" s="50">
        <v>6.6666667000000004</v>
      </c>
      <c r="R174" s="50">
        <v>0</v>
      </c>
      <c r="S174" s="50">
        <v>0</v>
      </c>
      <c r="T174" s="50">
        <v>4</v>
      </c>
    </row>
    <row r="175" spans="1:22">
      <c r="A175" s="167" t="s">
        <v>19009</v>
      </c>
      <c r="B175" s="77" t="s">
        <v>13640</v>
      </c>
      <c r="C175" s="84" t="str">
        <f>VLOOKUP(B175,'1P_vulgatus_ATCC_8482'!$A:$I,2,FALSE)</f>
        <v xml:space="preserve">BVU_3000  </v>
      </c>
      <c r="D175" s="84" t="str">
        <f>VLOOKUP(B175,'1P_vulgatus_ATCC_8482'!$A:$I,7,FALSE)</f>
        <v>atpA</v>
      </c>
      <c r="E175" s="84" t="str">
        <f>VLOOKUP(B175,'1P_vulgatus_ATCC_8482'!$A:$I,8,FALSE)</f>
        <v xml:space="preserve">7.1.2.2  </v>
      </c>
      <c r="F175" s="145" t="str">
        <f>VLOOKUP(B175,'1P_vulgatus_ATCC_8482'!$A:$I,9,FALSE)</f>
        <v>F0F1 ATP synthase subunit alpha</v>
      </c>
      <c r="G175" s="50">
        <v>18.333333</v>
      </c>
      <c r="H175" s="50">
        <v>19.333333</v>
      </c>
      <c r="I175" s="50">
        <v>13.666667</v>
      </c>
      <c r="J175" s="50">
        <v>20.666667</v>
      </c>
      <c r="K175" s="50">
        <v>15.333333</v>
      </c>
      <c r="L175" s="50">
        <v>21.666667</v>
      </c>
      <c r="M175" s="50">
        <v>14</v>
      </c>
      <c r="N175" s="50">
        <v>11.333333</v>
      </c>
      <c r="O175" s="50">
        <v>15.666667</v>
      </c>
      <c r="P175" s="50">
        <v>11.333333</v>
      </c>
      <c r="Q175" s="50">
        <v>17</v>
      </c>
      <c r="R175" s="50">
        <v>8.3333332999999996</v>
      </c>
      <c r="S175" s="50">
        <v>13.333333</v>
      </c>
      <c r="T175" s="50">
        <v>7</v>
      </c>
    </row>
    <row r="176" spans="1:22">
      <c r="A176" s="167" t="s">
        <v>19010</v>
      </c>
      <c r="B176" s="77" t="s">
        <v>13646</v>
      </c>
      <c r="C176" s="84" t="str">
        <f>VLOOKUP(B176,'1P_vulgatus_ATCC_8482'!$A:$I,2,FALSE)</f>
        <v xml:space="preserve">BVU_3001  </v>
      </c>
      <c r="E176" s="84" t="str">
        <f>VLOOKUP(B176,'1P_vulgatus_ATCC_8482'!$A:$I,8,FALSE)</f>
        <v xml:space="preserve">7.1.2.2  </v>
      </c>
      <c r="F176" s="145" t="str">
        <f>VLOOKUP(B176,'1P_vulgatus_ATCC_8482'!$A:$I,9,FALSE)</f>
        <v>F0F1 ATP synthase subunit gamma</v>
      </c>
      <c r="G176" s="50">
        <v>0</v>
      </c>
      <c r="H176" s="50">
        <v>0</v>
      </c>
      <c r="I176" s="50">
        <v>0</v>
      </c>
      <c r="J176" s="50">
        <v>2.3333333000000001</v>
      </c>
      <c r="K176" s="50">
        <v>0</v>
      </c>
      <c r="L176" s="50">
        <v>0</v>
      </c>
      <c r="M176" s="50">
        <v>0</v>
      </c>
      <c r="N176" s="50">
        <v>0.66666669999999995</v>
      </c>
      <c r="O176" s="50">
        <v>2</v>
      </c>
      <c r="P176" s="50">
        <v>0</v>
      </c>
      <c r="Q176" s="50">
        <v>2</v>
      </c>
      <c r="R176" s="50">
        <v>0</v>
      </c>
      <c r="S176" s="50">
        <v>0</v>
      </c>
      <c r="T176" s="50">
        <v>0</v>
      </c>
    </row>
    <row r="177" spans="1:22" ht="15.5">
      <c r="A177" s="3" t="s">
        <v>19011</v>
      </c>
      <c r="B177" s="77" t="s">
        <v>16073</v>
      </c>
      <c r="C177" s="4" t="s">
        <v>19012</v>
      </c>
      <c r="F177" s="3" t="s">
        <v>19013</v>
      </c>
      <c r="G177" s="50">
        <v>1</v>
      </c>
      <c r="H177" s="50">
        <v>0</v>
      </c>
      <c r="I177" s="50">
        <v>2.3333333000000001</v>
      </c>
      <c r="J177" s="50">
        <v>0</v>
      </c>
      <c r="K177" s="50">
        <v>0</v>
      </c>
      <c r="L177" s="50">
        <v>0</v>
      </c>
      <c r="M177" s="50">
        <v>0</v>
      </c>
      <c r="N177" s="50">
        <v>0</v>
      </c>
      <c r="O177" s="50">
        <v>1</v>
      </c>
      <c r="P177" s="50">
        <v>0</v>
      </c>
      <c r="Q177" s="50">
        <v>0</v>
      </c>
      <c r="R177" s="50">
        <v>0</v>
      </c>
      <c r="S177" s="50">
        <v>0</v>
      </c>
      <c r="T177" s="50">
        <v>2.3333333000000001</v>
      </c>
      <c r="U177" s="123"/>
      <c r="V177" s="51" t="s">
        <v>19014</v>
      </c>
    </row>
    <row r="178" spans="1:22">
      <c r="A178" s="3" t="s">
        <v>19015</v>
      </c>
      <c r="B178" s="77" t="s">
        <v>16078</v>
      </c>
      <c r="C178" s="77" t="s">
        <v>16079</v>
      </c>
      <c r="E178" s="77" t="s">
        <v>13611</v>
      </c>
      <c r="F178" s="3" t="s">
        <v>19016</v>
      </c>
      <c r="G178" s="50">
        <v>1</v>
      </c>
      <c r="H178" s="50">
        <v>0</v>
      </c>
      <c r="I178" s="50">
        <v>0</v>
      </c>
      <c r="J178" s="50">
        <v>7</v>
      </c>
      <c r="K178" s="50">
        <v>1</v>
      </c>
      <c r="L178" s="50">
        <v>0.66666669999999995</v>
      </c>
      <c r="M178" s="50">
        <v>3</v>
      </c>
      <c r="N178" s="50">
        <v>0</v>
      </c>
      <c r="O178" s="50">
        <v>2.6666666999999999</v>
      </c>
      <c r="P178" s="50">
        <v>0</v>
      </c>
      <c r="Q178" s="50">
        <v>0</v>
      </c>
      <c r="R178" s="50">
        <v>1.3333333000000001</v>
      </c>
      <c r="S178" s="50">
        <v>2.6666666999999999</v>
      </c>
      <c r="T178" s="50">
        <v>1.3333333000000001</v>
      </c>
    </row>
    <row r="179" spans="1:22">
      <c r="A179" s="3" t="s">
        <v>19017</v>
      </c>
      <c r="B179" s="77" t="s">
        <v>16083</v>
      </c>
      <c r="C179" s="77" t="s">
        <v>16084</v>
      </c>
      <c r="E179" s="77" t="s">
        <v>13611</v>
      </c>
      <c r="F179" s="3" t="s">
        <v>19018</v>
      </c>
      <c r="G179" s="50">
        <v>4</v>
      </c>
      <c r="H179" s="50">
        <v>1.3333333000000001</v>
      </c>
      <c r="I179" s="50">
        <v>3.6666666999999999</v>
      </c>
      <c r="J179" s="50">
        <v>6.3333332999999996</v>
      </c>
      <c r="K179" s="50">
        <v>4.3333332999999996</v>
      </c>
      <c r="L179" s="50">
        <v>6</v>
      </c>
      <c r="M179" s="50">
        <v>4.6666667000000004</v>
      </c>
      <c r="N179" s="50">
        <v>7.3333332999999996</v>
      </c>
      <c r="O179" s="50">
        <v>3</v>
      </c>
      <c r="P179" s="50">
        <v>7</v>
      </c>
      <c r="Q179" s="50">
        <v>1</v>
      </c>
      <c r="R179" s="50">
        <v>4</v>
      </c>
      <c r="S179" s="50">
        <v>2.3333333000000001</v>
      </c>
      <c r="T179" s="50">
        <v>2</v>
      </c>
    </row>
    <row r="180" spans="1:22">
      <c r="A180" s="3" t="s">
        <v>19019</v>
      </c>
      <c r="B180" s="77" t="s">
        <v>16088</v>
      </c>
      <c r="C180" s="77" t="s">
        <v>16089</v>
      </c>
      <c r="F180" s="3" t="s">
        <v>19020</v>
      </c>
      <c r="G180" s="50">
        <v>2.6666666999999999</v>
      </c>
      <c r="H180" s="50">
        <v>0</v>
      </c>
      <c r="I180" s="50">
        <v>10.333333</v>
      </c>
      <c r="J180" s="50">
        <v>2</v>
      </c>
      <c r="K180" s="50">
        <v>0</v>
      </c>
      <c r="L180" s="50">
        <v>7.3333332999999996</v>
      </c>
      <c r="M180" s="50">
        <v>3.6666666999999999</v>
      </c>
      <c r="N180" s="50">
        <v>6.3333332999999996</v>
      </c>
      <c r="O180" s="50">
        <v>4</v>
      </c>
      <c r="P180" s="50">
        <v>6</v>
      </c>
      <c r="Q180" s="50">
        <v>0</v>
      </c>
      <c r="R180" s="50">
        <v>4</v>
      </c>
      <c r="S180" s="50">
        <v>2.6666666999999999</v>
      </c>
      <c r="T180" s="50">
        <v>2.3333333000000001</v>
      </c>
    </row>
    <row r="181" spans="1:22">
      <c r="A181" s="3" t="s">
        <v>19021</v>
      </c>
      <c r="B181" s="77" t="s">
        <v>16098</v>
      </c>
      <c r="C181" s="77" t="s">
        <v>16099</v>
      </c>
      <c r="F181" s="3" t="s">
        <v>19022</v>
      </c>
      <c r="G181" s="50">
        <v>6.3333332999999996</v>
      </c>
      <c r="H181" s="50">
        <v>16.333333</v>
      </c>
      <c r="I181" s="50">
        <v>10.333333</v>
      </c>
      <c r="J181" s="50">
        <v>17</v>
      </c>
      <c r="K181" s="50">
        <v>13.333333</v>
      </c>
      <c r="L181" s="50">
        <v>20.333333</v>
      </c>
      <c r="M181" s="50">
        <v>19.666667</v>
      </c>
      <c r="N181" s="50">
        <v>23.666667</v>
      </c>
      <c r="O181" s="50">
        <v>15</v>
      </c>
      <c r="P181" s="50">
        <v>25.666667</v>
      </c>
      <c r="Q181" s="50">
        <v>6.6666667000000004</v>
      </c>
      <c r="R181" s="50">
        <v>16</v>
      </c>
      <c r="S181" s="50">
        <v>19</v>
      </c>
      <c r="T181" s="50">
        <v>6.3333332999999996</v>
      </c>
    </row>
    <row r="182" spans="1:22">
      <c r="A182" s="3" t="s">
        <v>19023</v>
      </c>
      <c r="B182" s="77" t="s">
        <v>3368</v>
      </c>
      <c r="C182" s="52" t="s">
        <v>19024</v>
      </c>
      <c r="F182" s="3" t="s">
        <v>19025</v>
      </c>
      <c r="G182" s="50">
        <v>2</v>
      </c>
      <c r="H182" s="50">
        <v>5</v>
      </c>
      <c r="I182" s="50">
        <v>2.6666666999999999</v>
      </c>
      <c r="J182" s="50">
        <v>5.3333332999999996</v>
      </c>
      <c r="K182" s="50">
        <v>3.6666666999999999</v>
      </c>
      <c r="L182" s="50">
        <v>1.6666666999999999</v>
      </c>
      <c r="M182" s="50">
        <v>2.6666666999999999</v>
      </c>
      <c r="N182" s="50">
        <v>6.3333332999999996</v>
      </c>
      <c r="O182" s="50">
        <v>6.3333332999999996</v>
      </c>
      <c r="P182" s="50">
        <v>5.6666667000000004</v>
      </c>
      <c r="Q182" s="50">
        <v>0</v>
      </c>
      <c r="R182" s="50">
        <v>5</v>
      </c>
      <c r="S182" s="50">
        <v>4</v>
      </c>
      <c r="T182" s="50">
        <v>2.3333333000000001</v>
      </c>
    </row>
    <row r="183" spans="1:22">
      <c r="A183" s="3" t="s">
        <v>19026</v>
      </c>
      <c r="B183" s="77" t="s">
        <v>8695</v>
      </c>
      <c r="C183" s="52" t="s">
        <v>19027</v>
      </c>
      <c r="F183" s="77" t="s">
        <v>8700</v>
      </c>
      <c r="G183" s="50">
        <v>5.6666667000000004</v>
      </c>
      <c r="H183" s="50">
        <v>1.3333333000000001</v>
      </c>
      <c r="I183" s="50">
        <v>0</v>
      </c>
      <c r="J183" s="50">
        <v>1.3333333000000001</v>
      </c>
      <c r="K183" s="50">
        <v>1.3333333000000001</v>
      </c>
      <c r="L183" s="50">
        <v>3</v>
      </c>
      <c r="M183" s="50">
        <v>0</v>
      </c>
      <c r="N183" s="50">
        <v>0</v>
      </c>
      <c r="O183" s="50">
        <v>1.3333333000000001</v>
      </c>
      <c r="P183" s="50">
        <v>2.3333333000000001</v>
      </c>
      <c r="Q183" s="50">
        <v>4</v>
      </c>
      <c r="R183" s="50">
        <v>0</v>
      </c>
      <c r="S183" s="50">
        <v>0</v>
      </c>
      <c r="T183" s="50">
        <v>0</v>
      </c>
      <c r="U183" s="3" t="s">
        <v>19028</v>
      </c>
    </row>
    <row r="184" spans="1:22">
      <c r="A184" s="3" t="s">
        <v>19029</v>
      </c>
      <c r="B184" s="77" t="s">
        <v>8814</v>
      </c>
      <c r="C184" s="52" t="s">
        <v>19030</v>
      </c>
      <c r="F184" s="77" t="s">
        <v>2303</v>
      </c>
      <c r="G184" s="50">
        <v>1.3333333000000001</v>
      </c>
      <c r="H184" s="50">
        <v>2</v>
      </c>
      <c r="I184" s="50">
        <v>1.3333333000000001</v>
      </c>
      <c r="J184" s="50">
        <v>4.6666667000000004</v>
      </c>
      <c r="K184" s="50">
        <v>0</v>
      </c>
      <c r="L184" s="50">
        <v>2.6666666999999999</v>
      </c>
      <c r="M184" s="50">
        <v>0</v>
      </c>
      <c r="N184" s="50">
        <v>2</v>
      </c>
      <c r="O184" s="50">
        <v>1.6666666999999999</v>
      </c>
      <c r="P184" s="50">
        <v>1.3333333000000001</v>
      </c>
      <c r="Q184" s="50">
        <v>3</v>
      </c>
      <c r="R184" s="50">
        <v>0</v>
      </c>
      <c r="S184" s="50">
        <v>0</v>
      </c>
      <c r="T184" s="50">
        <v>0.66666669999999995</v>
      </c>
      <c r="U184" s="3" t="s">
        <v>19031</v>
      </c>
    </row>
    <row r="185" spans="1:22">
      <c r="A185" s="3" t="s">
        <v>19032</v>
      </c>
      <c r="B185" s="77" t="s">
        <v>8841</v>
      </c>
      <c r="C185" s="52" t="s">
        <v>19033</v>
      </c>
      <c r="F185" s="3" t="s">
        <v>19034</v>
      </c>
      <c r="G185" s="50">
        <v>18.666667</v>
      </c>
      <c r="H185" s="50">
        <v>8</v>
      </c>
      <c r="I185" s="50">
        <v>4.3333332999999996</v>
      </c>
      <c r="J185" s="50">
        <v>15.666667</v>
      </c>
      <c r="K185" s="50">
        <v>6</v>
      </c>
      <c r="L185" s="50">
        <v>19.333333</v>
      </c>
      <c r="M185" s="50">
        <v>10</v>
      </c>
      <c r="N185" s="50">
        <v>6.6666667000000004</v>
      </c>
      <c r="O185" s="50">
        <v>13.666667</v>
      </c>
      <c r="P185" s="50">
        <v>4.6666667000000004</v>
      </c>
      <c r="Q185" s="50">
        <v>12.666667</v>
      </c>
      <c r="R185" s="50">
        <v>0</v>
      </c>
      <c r="S185" s="50">
        <v>7</v>
      </c>
      <c r="T185" s="50">
        <v>19</v>
      </c>
      <c r="U185" s="3"/>
    </row>
    <row r="187" spans="1:22" s="30" customFormat="1">
      <c r="A187" s="159">
        <v>3</v>
      </c>
      <c r="B187" s="168" t="s">
        <v>19035</v>
      </c>
      <c r="C187" s="159"/>
      <c r="D187" s="160"/>
      <c r="E187" s="160"/>
      <c r="F187" s="159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54"/>
      <c r="V187" s="35"/>
    </row>
    <row r="189" spans="1:22">
      <c r="A189" s="83" t="s">
        <v>19036</v>
      </c>
      <c r="B189" s="77" t="s">
        <v>14643</v>
      </c>
      <c r="C189" s="84" t="str">
        <f>VLOOKUP(B189,'1P_vulgatus_ATCC_8482'!$A:$I,2,FALSE)</f>
        <v xml:space="preserve">BVU_3234  </v>
      </c>
      <c r="E189" s="84">
        <f>VLOOKUP(B189,'1P_vulgatus_ATCC_8482'!$A:$I,8,FALSE)</f>
        <v>0</v>
      </c>
      <c r="F189" s="145" t="str">
        <f>VLOOKUP(B189,'1P_vulgatus_ATCC_8482'!$A:$I,9,FALSE)</f>
        <v>Na(+)-translocating NADH-quinone reductase subunit A</v>
      </c>
      <c r="G189" s="50">
        <v>26.666667</v>
      </c>
      <c r="H189" s="50">
        <v>25.333333</v>
      </c>
      <c r="I189" s="50">
        <v>21.666667</v>
      </c>
      <c r="J189" s="50">
        <v>36</v>
      </c>
      <c r="K189" s="50">
        <v>22.666667</v>
      </c>
      <c r="L189" s="50">
        <v>18.666667</v>
      </c>
      <c r="M189" s="50">
        <v>24.333333</v>
      </c>
      <c r="N189" s="50">
        <v>18.333333</v>
      </c>
      <c r="O189" s="50">
        <v>38.333333000000003</v>
      </c>
      <c r="P189" s="50">
        <v>11.666667</v>
      </c>
      <c r="Q189" s="50">
        <v>23</v>
      </c>
      <c r="R189" s="50">
        <v>16</v>
      </c>
      <c r="S189" s="50">
        <v>15.333333</v>
      </c>
      <c r="T189" s="50">
        <v>21.666667</v>
      </c>
    </row>
    <row r="190" spans="1:22">
      <c r="A190" s="83" t="s">
        <v>19037</v>
      </c>
      <c r="B190" s="77" t="s">
        <v>14648</v>
      </c>
      <c r="C190" s="84" t="str">
        <f>VLOOKUP(B190,'1P_vulgatus_ATCC_8482'!$A:$I,2,FALSE)</f>
        <v xml:space="preserve">BVU_3235  </v>
      </c>
      <c r="E190" s="84">
        <f>VLOOKUP(B190,'1P_vulgatus_ATCC_8482'!$A:$I,8,FALSE)</f>
        <v>0</v>
      </c>
      <c r="F190" s="145" t="str">
        <f>VLOOKUP(B190,'1P_vulgatus_ATCC_8482'!$A:$I,9,FALSE)</f>
        <v>NADH:ubiquinone reductase (Na(+)-transporting) subunit B</v>
      </c>
      <c r="G190" s="50">
        <v>40</v>
      </c>
      <c r="H190" s="50">
        <v>38.333333000000003</v>
      </c>
      <c r="I190" s="50">
        <v>29.666667</v>
      </c>
      <c r="J190" s="50">
        <v>18.666667</v>
      </c>
      <c r="K190" s="50">
        <v>48.666666999999997</v>
      </c>
      <c r="L190" s="50">
        <v>18.333333</v>
      </c>
      <c r="M190" s="50">
        <v>25</v>
      </c>
      <c r="N190" s="50">
        <v>23</v>
      </c>
      <c r="O190" s="50">
        <v>51.666666999999997</v>
      </c>
      <c r="P190" s="50">
        <v>15</v>
      </c>
      <c r="Q190" s="50">
        <v>22</v>
      </c>
      <c r="R190" s="50">
        <v>49.333333000000003</v>
      </c>
      <c r="S190" s="50">
        <v>37</v>
      </c>
      <c r="T190" s="50">
        <v>26</v>
      </c>
      <c r="U190" s="29" t="s">
        <v>19038</v>
      </c>
    </row>
    <row r="191" spans="1:22">
      <c r="A191" s="83" t="s">
        <v>19039</v>
      </c>
      <c r="B191" s="77" t="s">
        <v>14653</v>
      </c>
      <c r="C191" s="84" t="str">
        <f>VLOOKUP(B191,'1P_vulgatus_ATCC_8482'!$A:$I,2,FALSE)</f>
        <v xml:space="preserve">BVU_3236  </v>
      </c>
      <c r="E191" s="84">
        <f>VLOOKUP(B191,'1P_vulgatus_ATCC_8482'!$A:$I,8,FALSE)</f>
        <v>0</v>
      </c>
      <c r="F191" s="145" t="str">
        <f>VLOOKUP(B191,'1P_vulgatus_ATCC_8482'!$A:$I,9,FALSE)</f>
        <v>Na(+)-translocating NADH-quinone reductase subunit C</v>
      </c>
      <c r="G191" s="50">
        <v>29.333333</v>
      </c>
      <c r="H191" s="50">
        <v>20.666667</v>
      </c>
      <c r="I191" s="50">
        <v>18.333333</v>
      </c>
      <c r="J191" s="50">
        <v>17.666667</v>
      </c>
      <c r="K191" s="50">
        <v>16.333333</v>
      </c>
      <c r="L191" s="50">
        <v>26.666667</v>
      </c>
      <c r="M191" s="50">
        <v>16.333333</v>
      </c>
      <c r="N191" s="50">
        <v>12.666667</v>
      </c>
      <c r="O191" s="50">
        <v>33</v>
      </c>
      <c r="P191" s="50">
        <v>13</v>
      </c>
      <c r="Q191" s="50">
        <v>26.333333</v>
      </c>
      <c r="R191" s="50">
        <v>17</v>
      </c>
      <c r="S191" s="50">
        <v>15.666667</v>
      </c>
      <c r="T191" s="50">
        <v>15.666667</v>
      </c>
    </row>
    <row r="192" spans="1:22">
      <c r="A192" s="83" t="s">
        <v>19040</v>
      </c>
      <c r="B192" s="77" t="s">
        <v>14658</v>
      </c>
      <c r="C192" s="84" t="str">
        <f>VLOOKUP(B192,'1P_vulgatus_ATCC_8482'!$A:$I,2,FALSE)</f>
        <v xml:space="preserve">BVU_3237  </v>
      </c>
      <c r="E192" s="84">
        <f>VLOOKUP(B192,'1P_vulgatus_ATCC_8482'!$A:$I,8,FALSE)</f>
        <v>0</v>
      </c>
      <c r="F192" s="145" t="str">
        <f>VLOOKUP(B192,'1P_vulgatus_ATCC_8482'!$A:$I,9,FALSE)</f>
        <v>NADH:ubiquinone reductase (Na(+)-transporting) subunit D</v>
      </c>
      <c r="G192" s="50">
        <v>0</v>
      </c>
      <c r="H192" s="50">
        <v>0</v>
      </c>
      <c r="I192" s="50">
        <v>0</v>
      </c>
      <c r="J192" s="50">
        <v>0</v>
      </c>
      <c r="K192" s="50">
        <v>0</v>
      </c>
      <c r="L192" s="50">
        <v>0</v>
      </c>
      <c r="M192" s="50">
        <v>0</v>
      </c>
      <c r="N192" s="50">
        <v>0</v>
      </c>
      <c r="O192" s="50">
        <v>0</v>
      </c>
      <c r="P192" s="50">
        <v>0</v>
      </c>
      <c r="Q192" s="50">
        <v>0</v>
      </c>
      <c r="R192" s="50">
        <v>0.66666669999999995</v>
      </c>
      <c r="S192" s="50">
        <v>0</v>
      </c>
      <c r="T192" s="50">
        <v>0</v>
      </c>
      <c r="U192" s="29" t="s">
        <v>19041</v>
      </c>
    </row>
    <row r="193" spans="1:22">
      <c r="A193" s="83" t="s">
        <v>19042</v>
      </c>
      <c r="B193" s="77" t="s">
        <v>14663</v>
      </c>
      <c r="C193" s="84" t="str">
        <f>VLOOKUP(B193,'1P_vulgatus_ATCC_8482'!$A:$I,2,FALSE)</f>
        <v xml:space="preserve">BVU_3238  </v>
      </c>
      <c r="D193" s="84" t="str">
        <f>VLOOKUP(B193,'1P_vulgatus_ATCC_8482'!$A:$I,7,FALSE)</f>
        <v>nqrE</v>
      </c>
      <c r="E193" s="84" t="str">
        <f>VLOOKUP(B193,'1P_vulgatus_ATCC_8482'!$A:$I,8,FALSE)</f>
        <v xml:space="preserve">7.2.1.1  </v>
      </c>
      <c r="F193" s="145" t="str">
        <f>VLOOKUP(B193,'1P_vulgatus_ATCC_8482'!$A:$I,9,FALSE)</f>
        <v>NADH:ubiquinone reductase (Na(+)-transporting) subunit E</v>
      </c>
      <c r="G193" s="50">
        <v>4.3333332999999996</v>
      </c>
      <c r="H193" s="50">
        <v>0</v>
      </c>
      <c r="I193" s="50">
        <v>1.6666666999999999</v>
      </c>
      <c r="J193" s="50">
        <v>0</v>
      </c>
      <c r="K193" s="50">
        <v>0</v>
      </c>
      <c r="L193" s="50">
        <v>0</v>
      </c>
      <c r="M193" s="50">
        <v>0</v>
      </c>
      <c r="N193" s="50">
        <v>0</v>
      </c>
      <c r="O193" s="50">
        <v>3.3333333000000001</v>
      </c>
      <c r="P193" s="50">
        <v>0</v>
      </c>
      <c r="Q193" s="50">
        <v>1.6666666999999999</v>
      </c>
      <c r="R193" s="50">
        <v>0</v>
      </c>
      <c r="S193" s="50">
        <v>0</v>
      </c>
      <c r="T193" s="50">
        <v>0</v>
      </c>
      <c r="U193" s="29" t="s">
        <v>19043</v>
      </c>
    </row>
    <row r="194" spans="1:22">
      <c r="A194" s="83" t="s">
        <v>19044</v>
      </c>
      <c r="B194" s="77" t="s">
        <v>14670</v>
      </c>
      <c r="C194" s="84" t="str">
        <f>VLOOKUP(B194,'1P_vulgatus_ATCC_8482'!$A:$I,2,FALSE)</f>
        <v xml:space="preserve">BVU_3239  </v>
      </c>
      <c r="D194" s="84" t="str">
        <f>VLOOKUP(B194,'1P_vulgatus_ATCC_8482'!$A:$I,7,FALSE)</f>
        <v>nqrF</v>
      </c>
      <c r="E194" s="84" t="str">
        <f>VLOOKUP(B194,'1P_vulgatus_ATCC_8482'!$A:$I,8,FALSE)</f>
        <v xml:space="preserve">7.2.1.1  </v>
      </c>
      <c r="F194" s="145" t="str">
        <f>VLOOKUP(B194,'1P_vulgatus_ATCC_8482'!$A:$I,9,FALSE)</f>
        <v>NADH:ubiquinone reductase (Na(+)-transporting) subunit F</v>
      </c>
      <c r="G194" s="50">
        <v>47.333333000000003</v>
      </c>
      <c r="H194" s="50">
        <v>26</v>
      </c>
      <c r="I194" s="50">
        <v>22</v>
      </c>
      <c r="J194" s="50">
        <v>22</v>
      </c>
      <c r="K194" s="50">
        <v>20.666667</v>
      </c>
      <c r="L194" s="50">
        <v>40.666666999999997</v>
      </c>
      <c r="M194" s="50">
        <v>24.333333</v>
      </c>
      <c r="N194" s="50">
        <v>21</v>
      </c>
      <c r="O194" s="50">
        <v>44</v>
      </c>
      <c r="P194" s="50">
        <v>12</v>
      </c>
      <c r="Q194" s="50">
        <v>46.666666999999997</v>
      </c>
      <c r="R194" s="50">
        <v>19.666667</v>
      </c>
      <c r="S194" s="50">
        <v>26</v>
      </c>
      <c r="T194" s="50">
        <v>26</v>
      </c>
      <c r="U194" s="29" t="s">
        <v>19045</v>
      </c>
    </row>
    <row r="196" spans="1:22" s="30" customFormat="1">
      <c r="A196" s="159"/>
      <c r="B196" s="169" t="s">
        <v>19046</v>
      </c>
      <c r="C196" s="159"/>
      <c r="D196" s="160"/>
      <c r="E196" s="160"/>
      <c r="F196" s="159"/>
      <c r="G196" s="166"/>
      <c r="H196" s="166"/>
      <c r="I196" s="166"/>
      <c r="J196" s="166"/>
      <c r="K196" s="166"/>
      <c r="L196" s="166"/>
      <c r="M196" s="166"/>
      <c r="N196" s="166"/>
      <c r="O196" s="166"/>
      <c r="P196" s="166"/>
      <c r="Q196" s="166"/>
      <c r="R196" s="166"/>
      <c r="S196" s="166"/>
      <c r="T196" s="166"/>
      <c r="U196" s="154"/>
      <c r="V196" s="35"/>
    </row>
    <row r="198" spans="1:22">
      <c r="A198" s="83" t="s">
        <v>19047</v>
      </c>
      <c r="B198" s="77" t="s">
        <v>8055</v>
      </c>
      <c r="C198" s="84" t="str">
        <f>VLOOKUP(B198,'1P_vulgatus_ATCC_8482'!$A:$I,2,FALSE)</f>
        <v xml:space="preserve">BVU_1750  </v>
      </c>
      <c r="E198" s="84">
        <f>VLOOKUP(B198,'1P_vulgatus_ATCC_8482'!$A:$I,8,FALSE)</f>
        <v>0</v>
      </c>
      <c r="F198" s="145" t="str">
        <f>VLOOKUP(B198,'1P_vulgatus_ATCC_8482'!$A:$I,9,FALSE)</f>
        <v>NADH-quinone oxidoreductase subunit N</v>
      </c>
      <c r="U198" s="29" t="s">
        <v>19048</v>
      </c>
    </row>
    <row r="199" spans="1:22">
      <c r="A199" s="83" t="s">
        <v>19049</v>
      </c>
      <c r="B199" s="77" t="s">
        <v>8060</v>
      </c>
      <c r="C199" s="84" t="str">
        <f>VLOOKUP(B199,'1P_vulgatus_ATCC_8482'!$A:$I,2,FALSE)</f>
        <v xml:space="preserve">BVU_1751  </v>
      </c>
      <c r="E199" s="84">
        <f>VLOOKUP(B199,'1P_vulgatus_ATCC_8482'!$A:$I,8,FALSE)</f>
        <v>0</v>
      </c>
      <c r="F199" s="145" t="str">
        <f>VLOOKUP(B199,'1P_vulgatus_ATCC_8482'!$A:$I,9,FALSE)</f>
        <v>NADH-quinone oxidoreductase subunit M</v>
      </c>
      <c r="U199" s="29" t="s">
        <v>19050</v>
      </c>
    </row>
    <row r="200" spans="1:22">
      <c r="A200" s="83" t="s">
        <v>19051</v>
      </c>
      <c r="B200" s="77" t="s">
        <v>8065</v>
      </c>
      <c r="C200" s="84" t="str">
        <f>VLOOKUP(B200,'1P_vulgatus_ATCC_8482'!$A:$I,2,FALSE)</f>
        <v xml:space="preserve">BVU_1752  </v>
      </c>
      <c r="D200" s="84" t="str">
        <f>VLOOKUP(B200,'1P_vulgatus_ATCC_8482'!$A:$I,7,FALSE)</f>
        <v>nuoL</v>
      </c>
      <c r="E200" s="84" t="str">
        <f>VLOOKUP(B200,'1P_vulgatus_ATCC_8482'!$A:$I,8,FALSE)</f>
        <v xml:space="preserve">7.1.1.2  </v>
      </c>
      <c r="F200" s="145" t="str">
        <f>VLOOKUP(B200,'1P_vulgatus_ATCC_8482'!$A:$I,9,FALSE)</f>
        <v>NADH-quinone oxidoreductase subunit L</v>
      </c>
      <c r="U200" s="29" t="s">
        <v>19052</v>
      </c>
    </row>
    <row r="201" spans="1:22">
      <c r="A201" s="83" t="s">
        <v>19053</v>
      </c>
      <c r="B201" s="77" t="s">
        <v>8072</v>
      </c>
      <c r="C201" s="84" t="str">
        <f>VLOOKUP(B201,'1P_vulgatus_ATCC_8482'!$A:$I,2,FALSE)</f>
        <v xml:space="preserve">BVU_1753  </v>
      </c>
      <c r="D201" s="84" t="str">
        <f>VLOOKUP(B201,'1P_vulgatus_ATCC_8482'!$A:$I,7,FALSE)</f>
        <v>nuoK</v>
      </c>
      <c r="E201" s="84" t="str">
        <f>VLOOKUP(B201,'1P_vulgatus_ATCC_8482'!$A:$I,8,FALSE)</f>
        <v xml:space="preserve">1.6.5.11  </v>
      </c>
      <c r="F201" s="145" t="str">
        <f>VLOOKUP(B201,'1P_vulgatus_ATCC_8482'!$A:$I,9,FALSE)</f>
        <v>NADH-quinone oxidoreductase subunit NuoK</v>
      </c>
      <c r="U201" s="29" t="s">
        <v>19054</v>
      </c>
    </row>
    <row r="202" spans="1:22">
      <c r="A202" s="83" t="s">
        <v>19055</v>
      </c>
      <c r="B202" s="77" t="s">
        <v>8079</v>
      </c>
      <c r="C202" s="84" t="str">
        <f>VLOOKUP(B202,'1P_vulgatus_ATCC_8482'!$A:$I,2,FALSE)</f>
        <v xml:space="preserve">BVU_1754  </v>
      </c>
      <c r="E202" s="84">
        <f>VLOOKUP(B202,'1P_vulgatus_ATCC_8482'!$A:$I,8,FALSE)</f>
        <v>0</v>
      </c>
      <c r="F202" s="145" t="str">
        <f>VLOOKUP(B202,'1P_vulgatus_ATCC_8482'!$A:$I,9,FALSE)</f>
        <v>NADH-quinone oxidoreductase subunit J</v>
      </c>
      <c r="U202" s="29" t="s">
        <v>19056</v>
      </c>
    </row>
    <row r="203" spans="1:22">
      <c r="A203" s="83" t="s">
        <v>19057</v>
      </c>
      <c r="B203" s="77" t="s">
        <v>8084</v>
      </c>
      <c r="C203" s="84" t="str">
        <f>VLOOKUP(B203,'1P_vulgatus_ATCC_8482'!$A:$I,2,FALSE)</f>
        <v xml:space="preserve">BVU_1755  </v>
      </c>
      <c r="E203" s="84">
        <f>VLOOKUP(B203,'1P_vulgatus_ATCC_8482'!$A:$I,8,FALSE)</f>
        <v>0</v>
      </c>
      <c r="F203" s="145" t="str">
        <f>VLOOKUP(B203,'1P_vulgatus_ATCC_8482'!$A:$I,9,FALSE)</f>
        <v>NADH-quinone oxidoreductase subunit I</v>
      </c>
      <c r="U203" s="29" t="s">
        <v>19058</v>
      </c>
    </row>
    <row r="204" spans="1:22">
      <c r="A204" s="83" t="s">
        <v>19059</v>
      </c>
      <c r="B204" s="77" t="s">
        <v>8089</v>
      </c>
      <c r="C204" s="84" t="str">
        <f>VLOOKUP(B204,'1P_vulgatus_ATCC_8482'!$A:$I,2,FALSE)</f>
        <v xml:space="preserve">BVU_1756  </v>
      </c>
      <c r="D204" s="84" t="s">
        <v>19060</v>
      </c>
      <c r="E204" s="84" t="str">
        <f>VLOOKUP(B204,'1P_vulgatus_ATCC_8482'!$A:$I,8,FALSE)</f>
        <v xml:space="preserve">1.6.5.11  </v>
      </c>
      <c r="F204" s="145" t="str">
        <f>VLOOKUP(B204,'1P_vulgatus_ATCC_8482'!$A:$I,9,FALSE)</f>
        <v>NADH-quinone oxidoreductase subunit NuoH</v>
      </c>
      <c r="U204" s="29" t="s">
        <v>19061</v>
      </c>
    </row>
    <row r="205" spans="1:22">
      <c r="A205" s="83" t="s">
        <v>19062</v>
      </c>
      <c r="B205" s="77" t="s">
        <v>8095</v>
      </c>
      <c r="C205" s="84" t="str">
        <f>VLOOKUP(B205,'1P_vulgatus_ATCC_8482'!$A:$I,2,FALSE)</f>
        <v xml:space="preserve">BVU_1757  </v>
      </c>
      <c r="E205" s="84" t="str">
        <f>VLOOKUP(B205,'1P_vulgatus_ATCC_8482'!$A:$I,8,FALSE)</f>
        <v xml:space="preserve">7.1.1.-  </v>
      </c>
      <c r="F205" s="145" t="str">
        <f>VLOOKUP(B205,'1P_vulgatus_ATCC_8482'!$A:$I,9,FALSE)</f>
        <v>NADH-quinone oxidoreductase subunit D</v>
      </c>
      <c r="G205" s="86"/>
      <c r="U205" s="29" t="s">
        <v>19063</v>
      </c>
    </row>
    <row r="206" spans="1:22">
      <c r="A206" s="83" t="s">
        <v>19064</v>
      </c>
      <c r="B206" s="77" t="s">
        <v>8101</v>
      </c>
      <c r="C206" s="84" t="str">
        <f>VLOOKUP(B206,'1P_vulgatus_ATCC_8482'!$A:$I,2,FALSE)</f>
        <v xml:space="preserve">BVU_1758  </v>
      </c>
      <c r="E206" s="84" t="str">
        <f>VLOOKUP(B206,'1P_vulgatus_ATCC_8482'!$A:$I,8,FALSE)</f>
        <v xml:space="preserve">1.6.5.11  </v>
      </c>
      <c r="F206" s="145" t="str">
        <f>VLOOKUP(B206,'1P_vulgatus_ATCC_8482'!$A:$I,9,FALSE)</f>
        <v>NADH-quinone oxidoreductase subunit B</v>
      </c>
      <c r="G206" s="50">
        <v>0</v>
      </c>
      <c r="H206" s="50">
        <v>0</v>
      </c>
      <c r="I206" s="50">
        <v>0</v>
      </c>
      <c r="J206" s="50">
        <v>0</v>
      </c>
      <c r="K206" s="50">
        <v>0</v>
      </c>
      <c r="L206" s="50">
        <v>0</v>
      </c>
      <c r="M206" s="50">
        <v>0</v>
      </c>
      <c r="N206" s="50">
        <v>0</v>
      </c>
      <c r="O206" s="50">
        <v>0</v>
      </c>
      <c r="P206" s="50">
        <v>0</v>
      </c>
      <c r="Q206" s="50">
        <v>0.66666669999999995</v>
      </c>
      <c r="R206" s="50">
        <v>0</v>
      </c>
      <c r="S206" s="50">
        <v>0</v>
      </c>
      <c r="T206" s="50">
        <v>0</v>
      </c>
      <c r="U206" s="29" t="s">
        <v>19065</v>
      </c>
      <c r="V206" s="53">
        <v>0</v>
      </c>
    </row>
    <row r="207" spans="1:22">
      <c r="A207" s="83" t="s">
        <v>19066</v>
      </c>
      <c r="B207" s="77" t="s">
        <v>8106</v>
      </c>
      <c r="C207" s="84" t="str">
        <f>VLOOKUP(B207,'1P_vulgatus_ATCC_8482'!$A:$I,2,FALSE)</f>
        <v xml:space="preserve">BVU_1759  </v>
      </c>
      <c r="E207" s="84">
        <f>VLOOKUP(B207,'1P_vulgatus_ATCC_8482'!$A:$I,8,FALSE)</f>
        <v>0</v>
      </c>
      <c r="F207" s="145" t="str">
        <f>VLOOKUP(B207,'1P_vulgatus_ATCC_8482'!$A:$I,9,FALSE)</f>
        <v>NADH-quinone oxidoreductase subunit A</v>
      </c>
      <c r="U207" s="29" t="s">
        <v>19067</v>
      </c>
    </row>
    <row r="209" spans="1:22" s="30" customFormat="1">
      <c r="A209" s="159">
        <v>1</v>
      </c>
      <c r="B209" s="169" t="s">
        <v>19068</v>
      </c>
      <c r="C209" s="159"/>
      <c r="D209" s="160"/>
      <c r="E209" s="160"/>
      <c r="F209" s="159"/>
      <c r="G209" s="166"/>
      <c r="H209" s="166"/>
      <c r="I209" s="166"/>
      <c r="J209" s="166"/>
      <c r="K209" s="166"/>
      <c r="L209" s="166"/>
      <c r="M209" s="166"/>
      <c r="N209" s="166"/>
      <c r="O209" s="166"/>
      <c r="P209" s="166"/>
      <c r="Q209" s="166"/>
      <c r="R209" s="166"/>
      <c r="S209" s="166"/>
      <c r="T209" s="166"/>
      <c r="U209" s="154"/>
      <c r="V209" s="35"/>
    </row>
    <row r="211" spans="1:22">
      <c r="A211" s="83" t="s">
        <v>19069</v>
      </c>
      <c r="B211" s="77" t="s">
        <v>17397</v>
      </c>
      <c r="C211" s="84" t="str">
        <f>VLOOKUP(B211,'1P_vulgatus_ATCC_8482'!$A:$I,2,FALSE)</f>
        <v xml:space="preserve">BVU_3885  </v>
      </c>
      <c r="D211" s="84" t="str">
        <f>VLOOKUP(B211,'1P_vulgatus_ATCC_8482'!$A:$I,7,FALSE)</f>
        <v>rsxA</v>
      </c>
      <c r="E211" s="84">
        <f>VLOOKUP(B211,'1P_vulgatus_ATCC_8482'!$A:$I,8,FALSE)</f>
        <v>0</v>
      </c>
      <c r="F211" s="145" t="str">
        <f>VLOOKUP(B211,'1P_vulgatus_ATCC_8482'!$A:$I,9,FALSE)</f>
        <v>electron transport complex subunit RsxA</v>
      </c>
      <c r="G211" s="86"/>
      <c r="U211" s="87" t="s">
        <v>19070</v>
      </c>
    </row>
    <row r="212" spans="1:22">
      <c r="A212" s="83" t="s">
        <v>19071</v>
      </c>
      <c r="B212" s="77" t="s">
        <v>17403</v>
      </c>
      <c r="C212" s="84" t="str">
        <f>VLOOKUP(B212,'1P_vulgatus_ATCC_8482'!$A:$I,2,FALSE)</f>
        <v xml:space="preserve">BVU_3886  </v>
      </c>
      <c r="E212" s="84">
        <f>VLOOKUP(B212,'1P_vulgatus_ATCC_8482'!$A:$I,8,FALSE)</f>
        <v>0</v>
      </c>
      <c r="F212" s="145" t="str">
        <f>VLOOKUP(B212,'1P_vulgatus_ATCC_8482'!$A:$I,9,FALSE)</f>
        <v>electron transport complex subunit E</v>
      </c>
      <c r="G212" s="86"/>
      <c r="U212" s="138" t="s">
        <v>19072</v>
      </c>
    </row>
    <row r="213" spans="1:22">
      <c r="A213" s="83" t="s">
        <v>19073</v>
      </c>
      <c r="B213" s="77" t="s">
        <v>17408</v>
      </c>
      <c r="C213" s="84" t="str">
        <f>VLOOKUP(B213,'1P_vulgatus_ATCC_8482'!$A:$I,2,FALSE)</f>
        <v xml:space="preserve">BVU_3887  </v>
      </c>
      <c r="E213" s="84">
        <f>VLOOKUP(B213,'1P_vulgatus_ATCC_8482'!$A:$I,8,FALSE)</f>
        <v>0</v>
      </c>
      <c r="F213" s="145" t="str">
        <f>VLOOKUP(B213,'1P_vulgatus_ATCC_8482'!$A:$I,9,FALSE)</f>
        <v>RnfABCDGE type electron transport complex subunit G</v>
      </c>
      <c r="G213" s="24">
        <v>0</v>
      </c>
      <c r="H213" s="50">
        <v>0</v>
      </c>
      <c r="I213" s="50">
        <v>1.3333333000000001</v>
      </c>
      <c r="J213" s="50">
        <v>0</v>
      </c>
      <c r="K213" s="50">
        <v>0</v>
      </c>
      <c r="L213" s="50">
        <v>1</v>
      </c>
      <c r="M213" s="50">
        <v>0</v>
      </c>
      <c r="N213" s="50">
        <v>0</v>
      </c>
      <c r="O213" s="50">
        <v>0</v>
      </c>
      <c r="P213" s="50">
        <v>2.6666666999999999</v>
      </c>
      <c r="Q213" s="50">
        <v>0</v>
      </c>
      <c r="R213" s="50">
        <v>0</v>
      </c>
      <c r="S213" s="50">
        <v>0</v>
      </c>
      <c r="T213" s="50">
        <v>0</v>
      </c>
      <c r="U213" s="29" t="s">
        <v>19074</v>
      </c>
    </row>
    <row r="214" spans="1:22">
      <c r="A214" s="83" t="s">
        <v>19075</v>
      </c>
      <c r="B214" s="77" t="s">
        <v>17413</v>
      </c>
      <c r="C214" s="84" t="str">
        <f>VLOOKUP(B214,'1P_vulgatus_ATCC_8482'!$A:$I,2,FALSE)</f>
        <v xml:space="preserve">BVU_3888  </v>
      </c>
      <c r="E214" s="84">
        <f>VLOOKUP(B214,'1P_vulgatus_ATCC_8482'!$A:$I,8,FALSE)</f>
        <v>0</v>
      </c>
      <c r="F214" s="145" t="str">
        <f>VLOOKUP(B214,'1P_vulgatus_ATCC_8482'!$A:$I,9,FALSE)</f>
        <v>RnfABCDGE type electron transport complex subunit D</v>
      </c>
      <c r="G214" s="24">
        <v>0</v>
      </c>
      <c r="H214" s="50">
        <v>0</v>
      </c>
      <c r="I214" s="50">
        <v>3.6666666999999999</v>
      </c>
      <c r="J214" s="50">
        <v>0</v>
      </c>
      <c r="K214" s="50">
        <v>0</v>
      </c>
      <c r="L214" s="50">
        <v>0</v>
      </c>
      <c r="M214" s="50">
        <v>0</v>
      </c>
      <c r="N214" s="50">
        <v>0</v>
      </c>
      <c r="O214" s="50">
        <v>0</v>
      </c>
      <c r="P214" s="50">
        <v>4.6666667000000004</v>
      </c>
      <c r="Q214" s="50">
        <v>0</v>
      </c>
      <c r="R214" s="50">
        <v>0</v>
      </c>
      <c r="S214" s="50">
        <v>0</v>
      </c>
      <c r="T214" s="50">
        <v>0</v>
      </c>
      <c r="U214" s="138" t="s">
        <v>19076</v>
      </c>
    </row>
    <row r="215" spans="1:22">
      <c r="A215" s="83" t="s">
        <v>19077</v>
      </c>
      <c r="B215" s="77" t="s">
        <v>17418</v>
      </c>
      <c r="C215" s="84" t="str">
        <f>VLOOKUP(B215,'1P_vulgatus_ATCC_8482'!$A:$I,2,FALSE)</f>
        <v xml:space="preserve">BVU_3889  </v>
      </c>
      <c r="D215" s="84" t="str">
        <f>VLOOKUP(B215,'1P_vulgatus_ATCC_8482'!$A:$I,7,FALSE)</f>
        <v>rsxC</v>
      </c>
      <c r="E215" s="84">
        <f>VLOOKUP(B215,'1P_vulgatus_ATCC_8482'!$A:$I,8,FALSE)</f>
        <v>0</v>
      </c>
      <c r="F215" s="145" t="str">
        <f>VLOOKUP(B215,'1P_vulgatus_ATCC_8482'!$A:$I,9,FALSE)</f>
        <v>electron transport complex subunit RsxC</v>
      </c>
      <c r="G215" s="24">
        <v>7.3333332999999996</v>
      </c>
      <c r="H215" s="50">
        <v>2.6666666999999999</v>
      </c>
      <c r="I215" s="50">
        <v>39.666666999999997</v>
      </c>
      <c r="J215" s="50">
        <v>7</v>
      </c>
      <c r="K215" s="50">
        <v>6</v>
      </c>
      <c r="L215" s="50">
        <v>0</v>
      </c>
      <c r="M215" s="50">
        <v>16</v>
      </c>
      <c r="N215" s="50">
        <v>13.333333</v>
      </c>
      <c r="O215" s="50">
        <v>0</v>
      </c>
      <c r="P215" s="50">
        <v>43</v>
      </c>
      <c r="Q215" s="50">
        <v>0</v>
      </c>
      <c r="R215" s="50">
        <v>15</v>
      </c>
      <c r="S215" s="50">
        <v>10</v>
      </c>
      <c r="T215" s="50">
        <v>0</v>
      </c>
      <c r="U215" s="138" t="s">
        <v>19078</v>
      </c>
    </row>
    <row r="216" spans="1:22">
      <c r="A216" s="83" t="s">
        <v>19079</v>
      </c>
      <c r="B216" s="77" t="s">
        <v>17424</v>
      </c>
      <c r="C216" s="84" t="str">
        <f>VLOOKUP(B216,'1P_vulgatus_ATCC_8482'!$A:$I,2,FALSE)</f>
        <v xml:space="preserve">BVU_3890  </v>
      </c>
      <c r="E216" s="84">
        <f>VLOOKUP(B216,'1P_vulgatus_ATCC_8482'!$A:$I,8,FALSE)</f>
        <v>0</v>
      </c>
      <c r="F216" s="145" t="str">
        <f>VLOOKUP(B216,'1P_vulgatus_ATCC_8482'!$A:$I,9,FALSE)</f>
        <v>Fe-S cluster domain-containing protein</v>
      </c>
      <c r="G216" s="24">
        <v>2.6666666999999999</v>
      </c>
      <c r="H216" s="50">
        <v>1.6666666999999999</v>
      </c>
      <c r="I216" s="50">
        <v>26.666667</v>
      </c>
      <c r="J216" s="50">
        <v>3</v>
      </c>
      <c r="K216" s="50">
        <v>1</v>
      </c>
      <c r="L216" s="50">
        <v>4.3333332999999996</v>
      </c>
      <c r="M216" s="50">
        <v>11.666667</v>
      </c>
      <c r="N216" s="50">
        <v>9</v>
      </c>
      <c r="O216" s="50">
        <v>3.3333333000000001</v>
      </c>
      <c r="P216" s="50">
        <v>33</v>
      </c>
      <c r="Q216" s="50">
        <v>0.66666669999999995</v>
      </c>
      <c r="R216" s="50">
        <v>8.6666667000000004</v>
      </c>
      <c r="S216" s="50">
        <v>6.6666667000000004</v>
      </c>
      <c r="T216" s="50">
        <v>1.6666666999999999</v>
      </c>
      <c r="U216" s="37" t="s">
        <v>19080</v>
      </c>
    </row>
    <row r="217" spans="1:22">
      <c r="A217" s="83" t="s">
        <v>19081</v>
      </c>
      <c r="B217" s="77" t="s">
        <v>17429</v>
      </c>
      <c r="C217" s="84" t="str">
        <f>VLOOKUP(B217,'1P_vulgatus_ATCC_8482'!$A:$I,2,FALSE)</f>
        <v xml:space="preserve">BVU_3891  </v>
      </c>
      <c r="E217" s="84">
        <f>VLOOKUP(B217,'1P_vulgatus_ATCC_8482'!$A:$I,8,FALSE)</f>
        <v>0</v>
      </c>
      <c r="F217" s="145" t="str">
        <f>VLOOKUP(B217,'1P_vulgatus_ATCC_8482'!$A:$I,9,FALSE)</f>
        <v>SoxR reducing system RseC family protein</v>
      </c>
      <c r="G217" s="24">
        <v>0</v>
      </c>
      <c r="H217" s="50">
        <v>0</v>
      </c>
      <c r="I217" s="50">
        <v>2</v>
      </c>
      <c r="J217" s="50">
        <v>0</v>
      </c>
      <c r="K217" s="50">
        <v>0</v>
      </c>
      <c r="L217" s="50">
        <v>0</v>
      </c>
      <c r="M217" s="50">
        <v>0</v>
      </c>
      <c r="N217" s="50">
        <v>0</v>
      </c>
      <c r="O217" s="50">
        <v>0</v>
      </c>
      <c r="P217" s="50">
        <v>6</v>
      </c>
      <c r="Q217" s="50">
        <v>0</v>
      </c>
      <c r="R217" s="50">
        <v>0</v>
      </c>
      <c r="S217" s="50">
        <v>0</v>
      </c>
      <c r="T217" s="50">
        <v>0</v>
      </c>
      <c r="U217" s="29" t="s">
        <v>18887</v>
      </c>
    </row>
    <row r="219" spans="1:22" s="30" customFormat="1">
      <c r="A219" s="159"/>
      <c r="B219" s="169" t="s">
        <v>19082</v>
      </c>
      <c r="C219" s="159"/>
      <c r="D219" s="160"/>
      <c r="E219" s="160"/>
      <c r="F219" s="159"/>
      <c r="G219" s="166"/>
      <c r="H219" s="166"/>
      <c r="I219" s="166"/>
      <c r="J219" s="166"/>
      <c r="K219" s="166"/>
      <c r="L219" s="166"/>
      <c r="M219" s="166"/>
      <c r="N219" s="166"/>
      <c r="O219" s="166"/>
      <c r="P219" s="166"/>
      <c r="Q219" s="166"/>
      <c r="R219" s="166"/>
      <c r="S219" s="166"/>
      <c r="T219" s="166"/>
      <c r="U219" s="154"/>
      <c r="V219" s="35"/>
    </row>
    <row r="221" spans="1:22">
      <c r="A221" s="83" t="s">
        <v>19083</v>
      </c>
      <c r="B221" s="77" t="s">
        <v>12751</v>
      </c>
      <c r="C221" s="84" t="str">
        <f>VLOOKUP(B221,'1P_vulgatus_ATCC_8482'!$A:$I,2,FALSE)</f>
        <v xml:space="preserve">BVU_2798  </v>
      </c>
      <c r="D221" s="84" t="str">
        <f>VLOOKUP(B221,'1P_vulgatus_ATCC_8482'!$A:$I,7,FALSE)</f>
        <v>cydB</v>
      </c>
      <c r="E221" s="84">
        <f>VLOOKUP(B221,'1P_vulgatus_ATCC_8482'!$A:$I,8,FALSE)</f>
        <v>0</v>
      </c>
      <c r="F221" s="145" t="str">
        <f>VLOOKUP(B221,'1P_vulgatus_ATCC_8482'!$A:$I,9,FALSE)</f>
        <v>cytochrome d ubiquinol oxidase subunit II</v>
      </c>
      <c r="G221" s="50">
        <v>3.3333333000000001</v>
      </c>
      <c r="H221" s="50">
        <v>0</v>
      </c>
      <c r="I221" s="50">
        <v>3.3333333000000001</v>
      </c>
      <c r="J221" s="50">
        <v>0</v>
      </c>
      <c r="K221" s="50">
        <v>2.3333333000000001</v>
      </c>
      <c r="L221" s="50">
        <v>0</v>
      </c>
      <c r="M221" s="50">
        <v>0</v>
      </c>
      <c r="N221" s="50">
        <v>0</v>
      </c>
      <c r="O221" s="50">
        <v>0</v>
      </c>
      <c r="P221" s="50">
        <v>4</v>
      </c>
      <c r="Q221" s="50">
        <v>3.3333333000000001</v>
      </c>
      <c r="R221" s="50">
        <v>3.6666666999999999</v>
      </c>
      <c r="S221" s="50">
        <v>1.6666666999999999</v>
      </c>
      <c r="T221" s="50">
        <v>0</v>
      </c>
      <c r="U221" s="3" t="s">
        <v>19084</v>
      </c>
    </row>
    <row r="222" spans="1:22">
      <c r="A222" s="83" t="s">
        <v>19085</v>
      </c>
      <c r="B222" s="77" t="s">
        <v>12757</v>
      </c>
      <c r="C222" s="84" t="str">
        <f>VLOOKUP(B222,'1P_vulgatus_ATCC_8482'!$A:$I,2,FALSE)</f>
        <v xml:space="preserve">BVU_2799  </v>
      </c>
      <c r="E222" s="84">
        <f>VLOOKUP(B222,'1P_vulgatus_ATCC_8482'!$A:$I,8,FALSE)</f>
        <v>0</v>
      </c>
      <c r="F222" s="145" t="str">
        <f>VLOOKUP(B222,'1P_vulgatus_ATCC_8482'!$A:$I,9,FALSE)</f>
        <v>cytochrome ubiquinol oxidase subunit I</v>
      </c>
      <c r="G222" s="50">
        <v>0.66666669999999995</v>
      </c>
      <c r="H222" s="50">
        <v>0</v>
      </c>
      <c r="I222" s="50">
        <v>1.6666666999999999</v>
      </c>
      <c r="J222" s="50">
        <v>0</v>
      </c>
      <c r="K222" s="50">
        <v>1.3333333000000001</v>
      </c>
      <c r="L222" s="50">
        <v>0</v>
      </c>
      <c r="M222" s="50">
        <v>0</v>
      </c>
      <c r="N222" s="50">
        <v>0</v>
      </c>
      <c r="O222" s="50">
        <v>0.66666669999999995</v>
      </c>
      <c r="P222" s="50">
        <v>0</v>
      </c>
      <c r="Q222" s="50">
        <v>0.66666669999999995</v>
      </c>
      <c r="R222" s="50">
        <v>0</v>
      </c>
      <c r="S222" s="50">
        <v>0</v>
      </c>
      <c r="T222" s="50">
        <v>0</v>
      </c>
      <c r="U222" s="3" t="s">
        <v>19086</v>
      </c>
    </row>
    <row r="223" spans="1:22">
      <c r="C223" s="84"/>
    </row>
    <row r="224" spans="1:22" s="30" customFormat="1">
      <c r="A224" s="159"/>
      <c r="B224" s="169" t="s">
        <v>19087</v>
      </c>
      <c r="C224" s="153"/>
      <c r="D224" s="160"/>
      <c r="E224" s="160"/>
      <c r="F224" s="159"/>
      <c r="G224" s="166"/>
      <c r="H224" s="166"/>
      <c r="I224" s="166"/>
      <c r="J224" s="166"/>
      <c r="K224" s="166"/>
      <c r="L224" s="166"/>
      <c r="M224" s="166"/>
      <c r="N224" s="166"/>
      <c r="O224" s="166"/>
      <c r="P224" s="166"/>
      <c r="Q224" s="166"/>
      <c r="R224" s="166"/>
      <c r="S224" s="166"/>
      <c r="T224" s="166"/>
      <c r="U224" s="154"/>
      <c r="V224" s="35"/>
    </row>
    <row r="226" spans="1:22">
      <c r="A226" s="83" t="s">
        <v>19088</v>
      </c>
      <c r="B226" s="77" t="s">
        <v>14622</v>
      </c>
      <c r="C226" s="84" t="str">
        <f>VLOOKUP(B226,'1P_vulgatus_ATCC_8482'!$A:$I,2,FALSE)</f>
        <v xml:space="preserve">BVU_3227  </v>
      </c>
      <c r="E226" s="84">
        <f>VLOOKUP(B226,'1P_vulgatus_ATCC_8482'!$A:$I,8,FALSE)</f>
        <v>0</v>
      </c>
      <c r="F226" s="145" t="str">
        <f>VLOOKUP(B226,'1P_vulgatus_ATCC_8482'!$A:$I,9,FALSE)</f>
        <v>sodium:proton antiporter</v>
      </c>
      <c r="M226" s="86"/>
    </row>
    <row r="227" spans="1:22">
      <c r="A227" s="83" t="s">
        <v>19089</v>
      </c>
      <c r="B227" s="77" t="s">
        <v>17488</v>
      </c>
      <c r="C227" s="84" t="str">
        <f>VLOOKUP(B227,'1P_vulgatus_ATCC_8482'!$A:$I,2,FALSE)</f>
        <v xml:space="preserve">BVU_3904  </v>
      </c>
      <c r="D227" s="84" t="str">
        <f>VLOOKUP(B227,'1P_vulgatus_ATCC_8482'!$A:$I,7,FALSE)</f>
        <v>nhaA</v>
      </c>
      <c r="E227" s="84">
        <f>VLOOKUP(B227,'1P_vulgatus_ATCC_8482'!$A:$I,8,FALSE)</f>
        <v>0</v>
      </c>
      <c r="F227" s="145" t="str">
        <f>VLOOKUP(B227,'1P_vulgatus_ATCC_8482'!$A:$I,9,FALSE)</f>
        <v>Na+/H+ antiporter NhaA</v>
      </c>
    </row>
    <row r="228" spans="1:22">
      <c r="A228" s="83" t="s">
        <v>19090</v>
      </c>
      <c r="B228" s="77" t="s">
        <v>13885</v>
      </c>
      <c r="C228" s="84" t="str">
        <f>VLOOKUP(B228,'1P_vulgatus_ATCC_8482'!$A:$I,2,FALSE)</f>
        <v xml:space="preserve">BVU_3052  </v>
      </c>
      <c r="E228" s="84">
        <f>VLOOKUP(B228,'1P_vulgatus_ATCC_8482'!$A:$I,8,FALSE)</f>
        <v>0</v>
      </c>
      <c r="F228" s="145" t="str">
        <f>VLOOKUP(B228,'1P_vulgatus_ATCC_8482'!$A:$I,9,FALSE)</f>
        <v>Na+/H+ antiporter NhaC family protein</v>
      </c>
    </row>
    <row r="230" spans="1:22" s="55" customFormat="1">
      <c r="A230" s="170"/>
      <c r="B230" s="171" t="s">
        <v>19091</v>
      </c>
      <c r="C230" s="170"/>
      <c r="D230" s="172"/>
      <c r="E230" s="172"/>
      <c r="F230" s="170"/>
      <c r="G230" s="173"/>
      <c r="H230" s="173"/>
      <c r="I230" s="173"/>
      <c r="J230" s="173"/>
      <c r="K230" s="173"/>
      <c r="L230" s="173"/>
      <c r="M230" s="173"/>
      <c r="N230" s="173"/>
      <c r="O230" s="173"/>
      <c r="P230" s="173"/>
      <c r="Q230" s="173"/>
      <c r="R230" s="173"/>
      <c r="S230" s="173"/>
      <c r="T230" s="173"/>
      <c r="U230" s="174"/>
      <c r="V230" s="60"/>
    </row>
    <row r="231" spans="1:22">
      <c r="A231" s="83" t="s">
        <v>18920</v>
      </c>
      <c r="B231" s="77" t="s">
        <v>1080</v>
      </c>
      <c r="C231" s="84" t="str">
        <f>VLOOKUP(B231,'1P_vulgatus_ATCC_8482'!$A:$I,2,FALSE)</f>
        <v xml:space="preserve">BVU_0221  </v>
      </c>
      <c r="D231" s="84" t="str">
        <f>VLOOKUP(B231,'1P_vulgatus_ATCC_8482'!$A:$I,7,FALSE)</f>
        <v>fucP</v>
      </c>
      <c r="E231" s="84">
        <f>VLOOKUP(B231,'1P_vulgatus_ATCC_8482'!$A:$I,8,FALSE)</f>
        <v>0</v>
      </c>
      <c r="F231" s="145" t="str">
        <f>VLOOKUP(B231,'1P_vulgatus_ATCC_8482'!$A:$I,9,FALSE)</f>
        <v>L-fucose:H+ symporter permease</v>
      </c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</row>
    <row r="232" spans="1:22" ht="15.5">
      <c r="A232" s="41" t="s">
        <v>18921</v>
      </c>
      <c r="B232" s="77" t="s">
        <v>6370</v>
      </c>
      <c r="C232" s="84" t="str">
        <f>VLOOKUP(B231,'1P_vulgatus_ATCC_8482'!$A:$I,2,FALSE)</f>
        <v xml:space="preserve">BVU_0221  </v>
      </c>
      <c r="D232" s="84" t="str">
        <f>VLOOKUP(B231,'1P_vulgatus_ATCC_8482'!$A:$I,7,FALSE)</f>
        <v>fucP</v>
      </c>
      <c r="E232" s="84">
        <f>VLOOKUP(B231,'1P_vulgatus_ATCC_8482'!$A:$I,8,FALSE)</f>
        <v>0</v>
      </c>
      <c r="F232" s="145" t="str">
        <f>VLOOKUP(B231,'1P_vulgatus_ATCC_8482'!$A:$I,9,FALSE)</f>
        <v>L-fucose:H+ symporter permease</v>
      </c>
      <c r="G232" s="24">
        <v>0</v>
      </c>
      <c r="H232" s="24">
        <v>0</v>
      </c>
      <c r="I232" s="24">
        <v>11.666667</v>
      </c>
      <c r="J232" s="24">
        <v>0</v>
      </c>
      <c r="K232" s="24">
        <v>0</v>
      </c>
      <c r="L232" s="24">
        <v>0</v>
      </c>
      <c r="M232" s="24">
        <v>0</v>
      </c>
      <c r="N232" s="24">
        <v>0</v>
      </c>
      <c r="O232" s="24">
        <v>0</v>
      </c>
      <c r="P232" s="24">
        <v>0</v>
      </c>
      <c r="Q232" s="24">
        <v>0</v>
      </c>
      <c r="R232" s="24">
        <v>1.6666666999999999</v>
      </c>
      <c r="S232" s="24">
        <v>0</v>
      </c>
      <c r="T232" s="24">
        <v>0</v>
      </c>
    </row>
    <row r="233" spans="1:22">
      <c r="A233" s="83" t="s">
        <v>19092</v>
      </c>
      <c r="B233" s="3" t="s">
        <v>10579</v>
      </c>
      <c r="C233" s="3" t="s">
        <v>19093</v>
      </c>
      <c r="D233" s="61" t="s">
        <v>1084</v>
      </c>
      <c r="F233" s="3" t="s">
        <v>2884</v>
      </c>
      <c r="G233" s="86"/>
      <c r="U233" s="46" t="s">
        <v>19094</v>
      </c>
    </row>
    <row r="234" spans="1:22">
      <c r="A234" s="83" t="s">
        <v>19095</v>
      </c>
      <c r="B234" s="3" t="s">
        <v>11885</v>
      </c>
      <c r="C234" s="3" t="s">
        <v>19096</v>
      </c>
      <c r="D234" s="61" t="s">
        <v>1084</v>
      </c>
      <c r="F234" s="3" t="s">
        <v>11889</v>
      </c>
      <c r="G234" s="86"/>
      <c r="U234" s="46" t="s">
        <v>19097</v>
      </c>
    </row>
    <row r="235" spans="1:22">
      <c r="A235" s="83" t="s">
        <v>19098</v>
      </c>
      <c r="B235" s="77" t="s">
        <v>6270</v>
      </c>
      <c r="C235" s="77" t="s">
        <v>6271</v>
      </c>
      <c r="D235" s="84" t="s">
        <v>6274</v>
      </c>
      <c r="F235" s="77" t="s">
        <v>6275</v>
      </c>
      <c r="U235" s="46" t="s">
        <v>19099</v>
      </c>
    </row>
    <row r="236" spans="1:22">
      <c r="A236" s="83" t="s">
        <v>19100</v>
      </c>
      <c r="B236" s="3" t="s">
        <v>3480</v>
      </c>
      <c r="C236" s="3" t="s">
        <v>19101</v>
      </c>
      <c r="D236" s="61" t="s">
        <v>19102</v>
      </c>
      <c r="F236" s="3" t="s">
        <v>3484</v>
      </c>
      <c r="G236" s="86"/>
      <c r="K236" s="86"/>
    </row>
    <row r="237" spans="1:22">
      <c r="A237" s="83" t="s">
        <v>18981</v>
      </c>
      <c r="B237" s="3" t="s">
        <v>18269</v>
      </c>
      <c r="C237" s="3" t="s">
        <v>19103</v>
      </c>
      <c r="D237" s="78" t="s">
        <v>18273</v>
      </c>
      <c r="F237" s="3" t="s">
        <v>18274</v>
      </c>
      <c r="G237" s="24">
        <v>0</v>
      </c>
      <c r="H237" s="50">
        <v>0</v>
      </c>
      <c r="I237" s="50">
        <v>0</v>
      </c>
      <c r="J237" s="50">
        <v>0</v>
      </c>
      <c r="K237" s="50">
        <v>0</v>
      </c>
      <c r="L237" s="50">
        <v>0</v>
      </c>
      <c r="M237" s="50">
        <v>0</v>
      </c>
      <c r="N237" s="50">
        <v>0</v>
      </c>
      <c r="O237" s="50">
        <v>0</v>
      </c>
      <c r="P237" s="50">
        <v>0</v>
      </c>
      <c r="Q237" s="50">
        <v>0</v>
      </c>
      <c r="R237" s="50">
        <v>14.666667</v>
      </c>
      <c r="S237" s="50">
        <v>0</v>
      </c>
      <c r="T237" s="50">
        <v>0</v>
      </c>
      <c r="U237" s="3" t="s">
        <v>18982</v>
      </c>
    </row>
    <row r="238" spans="1:22">
      <c r="A238" s="83" t="s">
        <v>19104</v>
      </c>
      <c r="B238" s="77" t="s">
        <v>12331</v>
      </c>
      <c r="C238" s="77" t="s">
        <v>12332</v>
      </c>
      <c r="D238" s="78" t="s">
        <v>19105</v>
      </c>
      <c r="F238" s="77" t="s">
        <v>12335</v>
      </c>
      <c r="G238" s="86"/>
    </row>
    <row r="239" spans="1:22">
      <c r="A239" s="83" t="s">
        <v>19106</v>
      </c>
      <c r="B239" s="77" t="s">
        <v>6440</v>
      </c>
      <c r="C239" s="77" t="s">
        <v>6441</v>
      </c>
      <c r="D239" s="78" t="s">
        <v>19107</v>
      </c>
      <c r="F239" s="145" t="s">
        <v>2884</v>
      </c>
      <c r="G239" s="86"/>
    </row>
    <row r="240" spans="1:22">
      <c r="A240" s="83" t="s">
        <v>19109</v>
      </c>
      <c r="B240" s="3" t="s">
        <v>7694</v>
      </c>
      <c r="C240" s="3" t="s">
        <v>19110</v>
      </c>
      <c r="F240" s="3" t="s">
        <v>2884</v>
      </c>
      <c r="G240" s="24">
        <v>0</v>
      </c>
      <c r="H240" s="50">
        <v>2.6666666999999999</v>
      </c>
      <c r="I240" s="50">
        <v>0</v>
      </c>
      <c r="J240" s="50">
        <v>0</v>
      </c>
      <c r="K240" s="50">
        <v>0</v>
      </c>
      <c r="L240" s="50">
        <v>0</v>
      </c>
      <c r="M240" s="50">
        <v>0</v>
      </c>
      <c r="N240" s="50">
        <v>0</v>
      </c>
      <c r="O240" s="50">
        <v>0</v>
      </c>
      <c r="P240" s="50">
        <v>0</v>
      </c>
      <c r="Q240" s="50">
        <v>0</v>
      </c>
      <c r="R240" s="50">
        <v>0</v>
      </c>
      <c r="S240" s="50">
        <v>0</v>
      </c>
      <c r="T240" s="50">
        <v>0</v>
      </c>
      <c r="U240" s="3" t="s">
        <v>19111</v>
      </c>
    </row>
    <row r="241" spans="1:21">
      <c r="A241" s="83" t="s">
        <v>19112</v>
      </c>
      <c r="B241" s="3" t="s">
        <v>12540</v>
      </c>
      <c r="C241" s="3" t="s">
        <v>19113</v>
      </c>
      <c r="F241" s="3" t="s">
        <v>12544</v>
      </c>
      <c r="G241" s="86"/>
      <c r="J241" s="86"/>
    </row>
    <row r="242" spans="1:21">
      <c r="A242" s="83" t="s">
        <v>19114</v>
      </c>
      <c r="B242" s="3" t="s">
        <v>16384</v>
      </c>
      <c r="C242" s="3" t="s">
        <v>19115</v>
      </c>
      <c r="F242" s="3" t="s">
        <v>2884</v>
      </c>
      <c r="G242" s="24">
        <v>0</v>
      </c>
      <c r="H242" s="50">
        <v>0</v>
      </c>
      <c r="I242" s="50">
        <v>0</v>
      </c>
      <c r="J242" s="50">
        <v>0</v>
      </c>
      <c r="K242" s="50">
        <v>0</v>
      </c>
      <c r="L242" s="50">
        <v>0</v>
      </c>
      <c r="M242" s="50">
        <v>0</v>
      </c>
      <c r="N242" s="50">
        <v>0</v>
      </c>
      <c r="O242" s="50">
        <v>0</v>
      </c>
      <c r="P242" s="50">
        <v>1.6666666999999999</v>
      </c>
      <c r="Q242" s="50">
        <v>0</v>
      </c>
      <c r="R242" s="50">
        <v>2</v>
      </c>
      <c r="S242" s="50">
        <v>0</v>
      </c>
      <c r="T242" s="50">
        <v>0</v>
      </c>
      <c r="U242" s="3" t="s">
        <v>19116</v>
      </c>
    </row>
    <row r="243" spans="1:21">
      <c r="A243" s="83" t="s">
        <v>19118</v>
      </c>
      <c r="B243" s="3" t="s">
        <v>17445</v>
      </c>
      <c r="C243" s="3" t="s">
        <v>19119</v>
      </c>
      <c r="F243" s="3" t="s">
        <v>2884</v>
      </c>
      <c r="G243" s="86"/>
    </row>
    <row r="244" spans="1:21">
      <c r="A244" s="83" t="s">
        <v>19120</v>
      </c>
      <c r="B244" s="3" t="s">
        <v>18484</v>
      </c>
      <c r="C244" s="3" t="s">
        <v>19121</v>
      </c>
      <c r="F244" s="3" t="s">
        <v>2884</v>
      </c>
      <c r="G244" s="86"/>
    </row>
    <row r="245" spans="1:21">
      <c r="G245" s="86"/>
    </row>
    <row r="246" spans="1:21">
      <c r="G246" s="86"/>
    </row>
    <row r="247" spans="1:21">
      <c r="G247" s="86"/>
    </row>
    <row r="248" spans="1:21">
      <c r="A248" s="3"/>
      <c r="F248" s="3"/>
      <c r="G248" s="86"/>
    </row>
    <row r="249" spans="1:21">
      <c r="G249" s="86"/>
    </row>
    <row r="250" spans="1:21">
      <c r="G250" s="86"/>
    </row>
    <row r="251" spans="1:21">
      <c r="G251" s="86"/>
    </row>
    <row r="252" spans="1:21">
      <c r="G252" s="86"/>
    </row>
    <row r="253" spans="1:21">
      <c r="G253" s="86"/>
    </row>
  </sheetData>
  <conditionalFormatting sqref="A235">
    <cfRule type="iconSet" priority="13">
      <iconSet iconSet="3Symbols">
        <cfvo type="percent" val="0"/>
        <cfvo type="percent" val="33"/>
        <cfvo type="percent" val="67"/>
      </iconSet>
    </cfRule>
  </conditionalFormatting>
  <conditionalFormatting sqref="B100">
    <cfRule type="iconSet" priority="6">
      <iconSet iconSet="3Symbols">
        <cfvo type="percent" val="0"/>
        <cfvo type="percent" val="33"/>
        <cfvo type="percent" val="67"/>
      </iconSet>
    </cfRule>
  </conditionalFormatting>
  <conditionalFormatting sqref="C70">
    <cfRule type="iconSet" priority="15">
      <iconSet iconSet="3Symbols">
        <cfvo type="percent" val="0"/>
        <cfvo type="percent" val="33"/>
        <cfvo type="percent" val="67"/>
      </iconSet>
    </cfRule>
  </conditionalFormatting>
  <conditionalFormatting sqref="C71">
    <cfRule type="iconSet" priority="16">
      <iconSet iconSet="3Symbols">
        <cfvo type="percent" val="0"/>
        <cfvo type="percent" val="33"/>
        <cfvo type="percent" val="67"/>
      </iconSet>
    </cfRule>
  </conditionalFormatting>
  <conditionalFormatting sqref="C95">
    <cfRule type="iconSet" priority="1">
      <iconSet iconSet="3Symbols">
        <cfvo type="percent" val="0"/>
        <cfvo type="percent" val="33"/>
        <cfvo type="percent" val="67"/>
      </iconSet>
    </cfRule>
  </conditionalFormatting>
  <conditionalFormatting sqref="C103">
    <cfRule type="iconSet" priority="12">
      <iconSet iconSet="3Symbols">
        <cfvo type="percent" val="0"/>
        <cfvo type="percent" val="33"/>
        <cfvo type="percent" val="67"/>
      </iconSet>
    </cfRule>
  </conditionalFormatting>
  <conditionalFormatting sqref="C117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C163">
    <cfRule type="iconSet" priority="9">
      <iconSet iconSet="3Symbols">
        <cfvo type="percent" val="0"/>
        <cfvo type="percent" val="33"/>
        <cfvo type="percent" val="67"/>
      </iconSet>
    </cfRule>
  </conditionalFormatting>
  <conditionalFormatting sqref="C178:C181">
    <cfRule type="iconSet" priority="14">
      <iconSet iconSet="3Symbols">
        <cfvo type="percent" val="0"/>
        <cfvo type="percent" val="33"/>
        <cfvo type="percent" val="67"/>
      </iconSet>
    </cfRule>
  </conditionalFormatting>
  <conditionalFormatting sqref="C235">
    <cfRule type="iconSet" priority="7">
      <iconSet iconSet="3Symbols">
        <cfvo type="percent" val="0"/>
        <cfvo type="percent" val="33"/>
        <cfvo type="percent" val="67"/>
      </iconSet>
    </cfRule>
  </conditionalFormatting>
  <conditionalFormatting sqref="C238">
    <cfRule type="iconSet" priority="11">
      <iconSet iconSet="3Symbols">
        <cfvo type="percent" val="0"/>
        <cfvo type="percent" val="33"/>
        <cfvo type="percent" val="67"/>
      </iconSet>
    </cfRule>
  </conditionalFormatting>
  <conditionalFormatting sqref="C239">
    <cfRule type="iconSet" priority="8">
      <iconSet iconSet="3Symbols">
        <cfvo type="percent" val="0"/>
        <cfvo type="percent" val="33"/>
        <cfvo type="percent" val="67"/>
      </iconSet>
    </cfRule>
  </conditionalFormatting>
  <pageMargins left="0.7" right="0.7" top="0.78740157500000008" bottom="0.78740157500000008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H144"/>
  <sheetViews>
    <sheetView workbookViewId="0">
      <pane ySplit="1" topLeftCell="A43" activePane="bottomLeft" state="frozen"/>
      <selection activeCell="H158" sqref="H158"/>
      <selection pane="bottomLeft" activeCell="E103" sqref="E103"/>
    </sheetView>
  </sheetViews>
  <sheetFormatPr baseColWidth="10" defaultRowHeight="14.5"/>
  <cols>
    <col min="1" max="1" width="15.7265625" customWidth="1"/>
    <col min="2" max="2" width="12.7265625" style="8" customWidth="1"/>
    <col min="3" max="3" width="10.7265625" style="8" customWidth="1"/>
    <col min="4" max="4" width="5.81640625" style="2" customWidth="1"/>
    <col min="5" max="5" width="9.1796875" style="2" customWidth="1"/>
    <col min="6" max="6" width="60.1796875" style="9" customWidth="1"/>
    <col min="7" max="11" width="8.81640625" customWidth="1"/>
    <col min="12" max="12" width="9.26953125" customWidth="1"/>
    <col min="13" max="13" width="8.81640625" customWidth="1"/>
    <col min="14" max="14" width="8.81640625" style="10" customWidth="1"/>
    <col min="15" max="19" width="8.81640625" customWidth="1"/>
    <col min="20" max="20" width="8.81640625" style="10" customWidth="1"/>
    <col min="21" max="21" width="11.453125" style="11"/>
    <col min="22" max="22" width="11.453125" style="12"/>
  </cols>
  <sheetData>
    <row r="1" spans="1:22" s="13" customFormat="1" ht="29">
      <c r="A1" s="13" t="s">
        <v>18795</v>
      </c>
      <c r="B1" s="14" t="s">
        <v>18796</v>
      </c>
      <c r="C1" s="14" t="s">
        <v>19557</v>
      </c>
      <c r="D1" s="15" t="s">
        <v>18797</v>
      </c>
      <c r="E1" s="15" t="s">
        <v>7</v>
      </c>
      <c r="F1" s="16" t="s">
        <v>18798</v>
      </c>
      <c r="G1" s="17" t="s">
        <v>18799</v>
      </c>
      <c r="H1" s="17" t="s">
        <v>18800</v>
      </c>
      <c r="I1" s="17" t="s">
        <v>18801</v>
      </c>
      <c r="J1" s="17" t="s">
        <v>18802</v>
      </c>
      <c r="K1" s="17" t="s">
        <v>18803</v>
      </c>
      <c r="L1" s="17" t="s">
        <v>19494</v>
      </c>
      <c r="M1" s="17" t="s">
        <v>19956</v>
      </c>
      <c r="N1" s="13" t="s">
        <v>18804</v>
      </c>
      <c r="O1" s="17" t="s">
        <v>18805</v>
      </c>
      <c r="P1" s="17" t="s">
        <v>18806</v>
      </c>
      <c r="Q1" s="17" t="s">
        <v>18807</v>
      </c>
      <c r="R1" s="17" t="s">
        <v>18808</v>
      </c>
      <c r="S1" s="17" t="s">
        <v>18809</v>
      </c>
      <c r="T1" s="17" t="s">
        <v>18810</v>
      </c>
      <c r="U1" s="18" t="s">
        <v>18811</v>
      </c>
      <c r="V1" s="19" t="s">
        <v>18812</v>
      </c>
    </row>
    <row r="2" spans="1:22" ht="3" customHeight="1"/>
    <row r="3" spans="1:22" s="30" customFormat="1" hidden="1">
      <c r="B3" s="31" t="s">
        <v>19087</v>
      </c>
      <c r="C3" s="49"/>
      <c r="D3" s="32"/>
      <c r="E3" s="32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4"/>
      <c r="V3" s="35"/>
    </row>
    <row r="4" spans="1:22" hidden="1"/>
    <row r="5" spans="1:22" hidden="1">
      <c r="A5" s="40" t="s">
        <v>19088</v>
      </c>
      <c r="B5" t="s">
        <v>14622</v>
      </c>
      <c r="C5" s="2" t="str">
        <f>VLOOKUP(B5,'1P_vulgatus_ATCC_8482'!$A:$I,2,FALSE)</f>
        <v xml:space="preserve">BVU_3227  </v>
      </c>
      <c r="E5" s="2">
        <f>VLOOKUP(B5,'1P_vulgatus_ATCC_8482'!$A:$I,8,FALSE)</f>
        <v>0</v>
      </c>
      <c r="F5" s="9" t="str">
        <f>VLOOKUP(B5,'1P_vulgatus_ATCC_8482'!$A:$I,9,FALSE)</f>
        <v>sodium:proton antiporter</v>
      </c>
      <c r="Q5" s="23"/>
    </row>
    <row r="6" spans="1:22" hidden="1">
      <c r="A6" s="40" t="s">
        <v>19089</v>
      </c>
      <c r="B6" t="s">
        <v>17488</v>
      </c>
      <c r="C6" s="2" t="str">
        <f>VLOOKUP(B6,'1P_vulgatus_ATCC_8482'!$A:$I,2,FALSE)</f>
        <v xml:space="preserve">BVU_3904  </v>
      </c>
      <c r="D6" s="2" t="str">
        <f>VLOOKUP(B6,'1P_vulgatus_ATCC_8482'!$A:$I,7,FALSE)</f>
        <v>nhaA</v>
      </c>
      <c r="E6" s="2">
        <f>VLOOKUP(B6,'1P_vulgatus_ATCC_8482'!$A:$I,8,FALSE)</f>
        <v>0</v>
      </c>
      <c r="F6" s="9" t="str">
        <f>VLOOKUP(B6,'1P_vulgatus_ATCC_8482'!$A:$I,9,FALSE)</f>
        <v>Na+/H+ antiporter NhaA</v>
      </c>
    </row>
    <row r="7" spans="1:22" hidden="1">
      <c r="A7" s="40" t="s">
        <v>19090</v>
      </c>
      <c r="B7" t="s">
        <v>13885</v>
      </c>
      <c r="C7" s="2" t="str">
        <f>VLOOKUP(B7,'1P_vulgatus_ATCC_8482'!$A:$I,2,FALSE)</f>
        <v xml:space="preserve">BVU_3052  </v>
      </c>
      <c r="E7" s="2">
        <f>VLOOKUP(B7,'1P_vulgatus_ATCC_8482'!$A:$I,8,FALSE)</f>
        <v>0</v>
      </c>
      <c r="F7" s="9" t="str">
        <f>VLOOKUP(B7,'1P_vulgatus_ATCC_8482'!$A:$I,9,FALSE)</f>
        <v>Na+/H+ antiporter NhaC family protein</v>
      </c>
    </row>
    <row r="8" spans="1:22" hidden="1">
      <c r="H8" s="10"/>
    </row>
    <row r="9" spans="1:22" s="55" customFormat="1">
      <c r="B9" s="56" t="s">
        <v>19091</v>
      </c>
      <c r="D9" s="57"/>
      <c r="E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9"/>
      <c r="V9" s="60"/>
    </row>
    <row r="10" spans="1:22" hidden="1">
      <c r="A10" s="40" t="s">
        <v>18920</v>
      </c>
      <c r="B10" t="s">
        <v>1080</v>
      </c>
      <c r="C10" s="2" t="str">
        <f>VLOOKUP(B10,'1P_vulgatus_ATCC_8482'!$A:$I,2,FALSE)</f>
        <v xml:space="preserve">BVU_0221  </v>
      </c>
      <c r="D10" s="2" t="str">
        <f>VLOOKUP(B10,'1P_vulgatus_ATCC_8482'!$A:$I,7,FALSE)</f>
        <v>fucP</v>
      </c>
      <c r="E10" s="2">
        <f>VLOOKUP(B10,'1P_vulgatus_ATCC_8482'!$A:$I,8,FALSE)</f>
        <v>0</v>
      </c>
      <c r="F10" s="9" t="str">
        <f>VLOOKUP(B10,'1P_vulgatus_ATCC_8482'!$A:$I,9,FALSE)</f>
        <v>L-fucose:H+ symporter permease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spans="1:22" s="5" customFormat="1">
      <c r="A11" s="7" t="s">
        <v>18921</v>
      </c>
      <c r="B11" s="5" t="s">
        <v>6370</v>
      </c>
      <c r="C11" s="5" t="s">
        <v>6371</v>
      </c>
      <c r="F11" s="5" t="s">
        <v>1085</v>
      </c>
      <c r="G11" s="65">
        <v>0</v>
      </c>
      <c r="H11" s="65">
        <v>0</v>
      </c>
      <c r="I11" s="65">
        <v>0</v>
      </c>
      <c r="J11" s="65">
        <v>0</v>
      </c>
      <c r="K11" s="65">
        <v>0</v>
      </c>
      <c r="L11" s="65">
        <v>11.667</v>
      </c>
      <c r="M11" s="65">
        <v>0</v>
      </c>
      <c r="N11" s="67">
        <v>0</v>
      </c>
      <c r="O11" s="65">
        <v>0</v>
      </c>
      <c r="P11" s="65">
        <v>0</v>
      </c>
      <c r="Q11" s="65">
        <v>0</v>
      </c>
      <c r="R11" s="65">
        <v>0</v>
      </c>
      <c r="S11" s="65">
        <v>0</v>
      </c>
      <c r="T11" s="67">
        <v>1.6667000000000001</v>
      </c>
      <c r="U11" s="69"/>
      <c r="V11" s="70"/>
    </row>
    <row r="12" spans="1:22" hidden="1">
      <c r="A12" s="40" t="s">
        <v>19092</v>
      </c>
      <c r="B12" s="3" t="s">
        <v>10579</v>
      </c>
      <c r="C12" s="3" t="s">
        <v>19093</v>
      </c>
      <c r="D12" s="61" t="s">
        <v>1084</v>
      </c>
      <c r="F12" s="3" t="s">
        <v>2884</v>
      </c>
      <c r="N12" s="23"/>
      <c r="U12" s="46" t="s">
        <v>19094</v>
      </c>
    </row>
    <row r="13" spans="1:22" hidden="1">
      <c r="A13" s="40" t="s">
        <v>19095</v>
      </c>
      <c r="B13" s="3" t="s">
        <v>11885</v>
      </c>
      <c r="C13" s="3" t="s">
        <v>19096</v>
      </c>
      <c r="D13" s="61" t="s">
        <v>1084</v>
      </c>
      <c r="F13" s="3" t="s">
        <v>11889</v>
      </c>
      <c r="L13" s="10"/>
      <c r="N13" s="23"/>
      <c r="U13" s="46" t="s">
        <v>19097</v>
      </c>
    </row>
    <row r="14" spans="1:22" hidden="1">
      <c r="A14" s="40" t="s">
        <v>19098</v>
      </c>
      <c r="B14" t="s">
        <v>6270</v>
      </c>
      <c r="C14" t="s">
        <v>6271</v>
      </c>
      <c r="D14" s="2" t="s">
        <v>6274</v>
      </c>
      <c r="F14" t="s">
        <v>6275</v>
      </c>
      <c r="U14" s="46" t="s">
        <v>19099</v>
      </c>
    </row>
    <row r="15" spans="1:22" hidden="1">
      <c r="A15" s="40" t="s">
        <v>19100</v>
      </c>
      <c r="B15" s="3" t="s">
        <v>3480</v>
      </c>
      <c r="C15" s="3" t="s">
        <v>19101</v>
      </c>
      <c r="D15" s="61" t="s">
        <v>19102</v>
      </c>
      <c r="F15" s="3" t="s">
        <v>3484</v>
      </c>
      <c r="G15" s="23"/>
      <c r="H15" s="10"/>
      <c r="I15" s="10"/>
      <c r="J15" s="10"/>
      <c r="K15" s="10"/>
      <c r="L15" s="10"/>
      <c r="M15" s="10"/>
      <c r="N15" s="23"/>
      <c r="O15" s="10"/>
      <c r="P15" s="10"/>
      <c r="Q15" s="10"/>
      <c r="R15" s="10"/>
      <c r="S15" s="10"/>
    </row>
    <row r="16" spans="1:22">
      <c r="A16" s="40" t="s">
        <v>18981</v>
      </c>
      <c r="B16" s="3" t="s">
        <v>18269</v>
      </c>
      <c r="C16" s="3" t="s">
        <v>19103</v>
      </c>
      <c r="D16" s="20" t="s">
        <v>18273</v>
      </c>
      <c r="E16"/>
      <c r="F16" s="3" t="s">
        <v>18274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0">
        <v>0</v>
      </c>
      <c r="N16" s="24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14.666667</v>
      </c>
      <c r="U16" s="3" t="s">
        <v>18982</v>
      </c>
    </row>
    <row r="17" spans="1:22" hidden="1">
      <c r="A17" s="40" t="s">
        <v>19104</v>
      </c>
      <c r="B17" t="s">
        <v>12331</v>
      </c>
      <c r="C17" t="s">
        <v>12332</v>
      </c>
      <c r="D17" s="20" t="s">
        <v>19105</v>
      </c>
      <c r="F17" t="s">
        <v>12335</v>
      </c>
      <c r="N17" s="23"/>
    </row>
    <row r="18" spans="1:22" hidden="1">
      <c r="A18" s="40" t="s">
        <v>19106</v>
      </c>
      <c r="B18" t="s">
        <v>6440</v>
      </c>
      <c r="C18" t="s">
        <v>6441</v>
      </c>
      <c r="D18" s="20" t="s">
        <v>19107</v>
      </c>
      <c r="F18" s="9" t="s">
        <v>2884</v>
      </c>
      <c r="G18" s="10"/>
      <c r="H18" s="10"/>
      <c r="I18" s="10"/>
      <c r="J18" s="10"/>
      <c r="K18" s="10"/>
      <c r="L18" s="10"/>
      <c r="M18" s="10"/>
      <c r="N18" s="23"/>
      <c r="O18" s="10"/>
      <c r="P18" s="10"/>
      <c r="Q18" s="10"/>
      <c r="R18" s="10"/>
      <c r="S18" s="10"/>
    </row>
    <row r="19" spans="1:22">
      <c r="A19" s="40" t="s">
        <v>19109</v>
      </c>
      <c r="B19" s="3" t="s">
        <v>7694</v>
      </c>
      <c r="C19" s="3" t="s">
        <v>19110</v>
      </c>
      <c r="F19" s="3" t="s">
        <v>2884</v>
      </c>
      <c r="G19" s="50">
        <v>0</v>
      </c>
      <c r="H19" s="50">
        <v>0</v>
      </c>
      <c r="I19" s="50">
        <v>2.6666666999999999</v>
      </c>
      <c r="J19" s="50">
        <v>0</v>
      </c>
      <c r="K19" s="50">
        <v>0</v>
      </c>
      <c r="L19" s="50">
        <v>0</v>
      </c>
      <c r="M19" s="50">
        <v>0</v>
      </c>
      <c r="N19" s="24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3" t="s">
        <v>19111</v>
      </c>
    </row>
    <row r="20" spans="1:22" hidden="1">
      <c r="A20" s="40" t="s">
        <v>19112</v>
      </c>
      <c r="B20" s="3" t="s">
        <v>12540</v>
      </c>
      <c r="C20" s="3" t="s">
        <v>19113</v>
      </c>
      <c r="F20" s="3" t="s">
        <v>12544</v>
      </c>
      <c r="G20" s="10"/>
      <c r="H20" s="23"/>
      <c r="I20" s="10"/>
      <c r="J20" s="10"/>
      <c r="K20" s="10"/>
      <c r="L20" s="10"/>
      <c r="M20" s="10"/>
      <c r="N20" s="23"/>
      <c r="O20" s="10"/>
      <c r="P20" s="10"/>
      <c r="Q20" s="10"/>
      <c r="R20" s="10"/>
      <c r="S20" s="10"/>
    </row>
    <row r="21" spans="1:22">
      <c r="A21" s="40" t="s">
        <v>19114</v>
      </c>
      <c r="B21" s="3" t="s">
        <v>16384</v>
      </c>
      <c r="C21" s="3" t="s">
        <v>19115</v>
      </c>
      <c r="F21" s="3" t="s">
        <v>2884</v>
      </c>
      <c r="G21" s="50">
        <v>0</v>
      </c>
      <c r="H21" s="50">
        <v>0</v>
      </c>
      <c r="I21" s="50">
        <v>0</v>
      </c>
      <c r="J21" s="50">
        <v>0</v>
      </c>
      <c r="K21" s="50">
        <v>1.6666666999999999</v>
      </c>
      <c r="L21" s="50">
        <v>0</v>
      </c>
      <c r="M21" s="50">
        <v>0</v>
      </c>
      <c r="N21" s="24">
        <v>0</v>
      </c>
      <c r="O21" s="50">
        <v>0</v>
      </c>
      <c r="P21" s="50">
        <v>0</v>
      </c>
      <c r="Q21" s="50">
        <v>0</v>
      </c>
      <c r="R21" s="50">
        <v>0</v>
      </c>
      <c r="S21" s="50">
        <v>0</v>
      </c>
      <c r="T21" s="50">
        <v>2</v>
      </c>
      <c r="U21" s="3" t="s">
        <v>19116</v>
      </c>
    </row>
    <row r="22" spans="1:22" hidden="1">
      <c r="A22" s="40" t="s">
        <v>19118</v>
      </c>
      <c r="B22" s="3" t="s">
        <v>17445</v>
      </c>
      <c r="C22" s="3" t="s">
        <v>19119</v>
      </c>
      <c r="F22" s="3" t="s">
        <v>2884</v>
      </c>
      <c r="N22" s="23"/>
    </row>
    <row r="23" spans="1:22" hidden="1">
      <c r="A23" s="40" t="s">
        <v>19120</v>
      </c>
      <c r="B23" s="3" t="s">
        <v>18484</v>
      </c>
      <c r="C23" s="3" t="s">
        <v>19121</v>
      </c>
      <c r="F23" s="3" t="s">
        <v>2884</v>
      </c>
      <c r="N23" s="23"/>
    </row>
    <row r="24" spans="1:22">
      <c r="N24" s="23"/>
    </row>
    <row r="25" spans="1:22" s="55" customFormat="1">
      <c r="B25" s="56" t="s">
        <v>19507</v>
      </c>
      <c r="C25" s="56"/>
      <c r="F25" s="63"/>
      <c r="N25" s="58"/>
    </row>
    <row r="26" spans="1:22">
      <c r="A26" s="3" t="s">
        <v>19122</v>
      </c>
      <c r="B26" t="s">
        <v>959</v>
      </c>
      <c r="C26" s="8" t="s">
        <v>19123</v>
      </c>
      <c r="D26"/>
      <c r="E26"/>
      <c r="F26" t="s">
        <v>332</v>
      </c>
      <c r="G26" s="44">
        <v>24.667000000000002</v>
      </c>
      <c r="H26" s="44">
        <v>16.667000000000002</v>
      </c>
      <c r="I26" s="44">
        <v>22</v>
      </c>
      <c r="J26" s="44">
        <v>8.3332999999999995</v>
      </c>
      <c r="K26" s="44">
        <v>9.3332999999999995</v>
      </c>
      <c r="L26" s="44">
        <v>18.667000000000002</v>
      </c>
      <c r="M26" s="44">
        <v>10</v>
      </c>
      <c r="N26" s="24">
        <v>7.3333000000000004</v>
      </c>
      <c r="O26" s="44">
        <v>28.667000000000002</v>
      </c>
      <c r="P26" s="44">
        <v>13</v>
      </c>
      <c r="Q26" s="44">
        <v>28.332999999999998</v>
      </c>
      <c r="R26" s="44">
        <v>9.3332999999999995</v>
      </c>
      <c r="S26" s="44">
        <v>9.3332999999999995</v>
      </c>
      <c r="T26" s="50">
        <v>26</v>
      </c>
      <c r="U26" s="4"/>
      <c r="V26"/>
    </row>
    <row r="27" spans="1:22">
      <c r="A27" s="3" t="s">
        <v>19124</v>
      </c>
      <c r="B27" t="s">
        <v>1122</v>
      </c>
      <c r="C27" s="8" t="s">
        <v>19125</v>
      </c>
      <c r="F27" s="3" t="s">
        <v>318</v>
      </c>
      <c r="G27" s="44">
        <v>0</v>
      </c>
      <c r="H27" s="44">
        <v>0</v>
      </c>
      <c r="I27" s="44">
        <v>0</v>
      </c>
      <c r="J27" s="44">
        <v>0</v>
      </c>
      <c r="K27" s="44">
        <v>0</v>
      </c>
      <c r="L27" s="44">
        <v>0</v>
      </c>
      <c r="M27" s="44">
        <v>0</v>
      </c>
      <c r="N27" s="24">
        <v>2.3332999999999999</v>
      </c>
      <c r="O27" s="44">
        <v>0</v>
      </c>
      <c r="P27" s="44">
        <v>0</v>
      </c>
      <c r="Q27" s="44">
        <v>0</v>
      </c>
      <c r="R27" s="44">
        <v>0</v>
      </c>
      <c r="S27" s="44">
        <v>0</v>
      </c>
      <c r="T27" s="50">
        <v>0</v>
      </c>
      <c r="U27" s="4"/>
    </row>
    <row r="28" spans="1:22">
      <c r="A28" s="3" t="s">
        <v>19126</v>
      </c>
      <c r="B28" t="s">
        <v>1126</v>
      </c>
      <c r="C28" s="8" t="s">
        <v>19127</v>
      </c>
      <c r="F28" s="3" t="s">
        <v>332</v>
      </c>
      <c r="G28" s="44">
        <v>14.667</v>
      </c>
      <c r="H28" s="44">
        <v>8.6667000000000005</v>
      </c>
      <c r="I28" s="44">
        <v>14.667</v>
      </c>
      <c r="J28" s="44">
        <v>6.6666999999999996</v>
      </c>
      <c r="K28" s="44">
        <v>2.3332999999999999</v>
      </c>
      <c r="L28" s="44">
        <v>23.332999999999998</v>
      </c>
      <c r="M28" s="44">
        <v>3.6667000000000001</v>
      </c>
      <c r="N28" s="24">
        <v>8</v>
      </c>
      <c r="O28" s="44">
        <v>23.332999999999998</v>
      </c>
      <c r="P28" s="44">
        <v>11.667</v>
      </c>
      <c r="Q28" s="44">
        <v>24.332999999999998</v>
      </c>
      <c r="R28" s="44">
        <v>1.6667000000000001</v>
      </c>
      <c r="S28" s="44">
        <v>5.3333000000000004</v>
      </c>
      <c r="T28" s="50">
        <v>23.667000000000002</v>
      </c>
      <c r="U28" s="4"/>
    </row>
    <row r="29" spans="1:22">
      <c r="A29" s="3" t="s">
        <v>19128</v>
      </c>
      <c r="B29" t="s">
        <v>1143</v>
      </c>
      <c r="C29" s="8" t="s">
        <v>19129</v>
      </c>
      <c r="F29" t="s">
        <v>1147</v>
      </c>
      <c r="G29" s="44">
        <v>46</v>
      </c>
      <c r="H29" s="44">
        <v>27</v>
      </c>
      <c r="I29" s="44">
        <v>46.667000000000002</v>
      </c>
      <c r="J29" s="44">
        <v>13.333</v>
      </c>
      <c r="K29" s="44">
        <v>8.3332999999999995</v>
      </c>
      <c r="L29" s="44">
        <v>23.332999999999998</v>
      </c>
      <c r="M29" s="44">
        <v>20.332999999999998</v>
      </c>
      <c r="N29" s="24">
        <v>25.332999999999998</v>
      </c>
      <c r="O29" s="44">
        <v>27.332999999999998</v>
      </c>
      <c r="P29" s="44">
        <v>9.3332999999999995</v>
      </c>
      <c r="Q29" s="44">
        <v>32.667000000000002</v>
      </c>
      <c r="R29" s="44">
        <v>21.667000000000002</v>
      </c>
      <c r="S29" s="44">
        <v>22.667000000000002</v>
      </c>
      <c r="T29" s="50">
        <v>25.667000000000002</v>
      </c>
      <c r="U29" s="4"/>
    </row>
    <row r="30" spans="1:22">
      <c r="A30" s="3" t="s">
        <v>19130</v>
      </c>
      <c r="B30" t="s">
        <v>1148</v>
      </c>
      <c r="C30" s="8" t="s">
        <v>19131</v>
      </c>
      <c r="F30" t="s">
        <v>318</v>
      </c>
      <c r="G30" s="44">
        <v>7.3333000000000004</v>
      </c>
      <c r="H30" s="44">
        <v>5.3333000000000004</v>
      </c>
      <c r="I30" s="44">
        <v>6</v>
      </c>
      <c r="J30" s="44">
        <v>9</v>
      </c>
      <c r="K30" s="44">
        <v>3.6667000000000001</v>
      </c>
      <c r="L30" s="44">
        <v>6.3333000000000004</v>
      </c>
      <c r="M30" s="44">
        <v>9.6667000000000005</v>
      </c>
      <c r="N30" s="24">
        <v>15.333</v>
      </c>
      <c r="O30" s="44">
        <v>0</v>
      </c>
      <c r="P30" s="44">
        <v>3.6667000000000001</v>
      </c>
      <c r="Q30" s="44">
        <v>5</v>
      </c>
      <c r="R30" s="44">
        <v>14.667</v>
      </c>
      <c r="S30" s="44">
        <v>8</v>
      </c>
      <c r="T30" s="50">
        <v>4.3333000000000004</v>
      </c>
      <c r="U30" s="4"/>
    </row>
    <row r="31" spans="1:22">
      <c r="A31" s="3" t="s">
        <v>19132</v>
      </c>
      <c r="B31" t="s">
        <v>1152</v>
      </c>
      <c r="C31" s="8" t="s">
        <v>19133</v>
      </c>
      <c r="F31" t="s">
        <v>332</v>
      </c>
      <c r="G31" s="44">
        <v>35.667000000000002</v>
      </c>
      <c r="H31" s="44">
        <v>44</v>
      </c>
      <c r="I31" s="44">
        <v>43</v>
      </c>
      <c r="J31" s="44">
        <v>35</v>
      </c>
      <c r="K31" s="44">
        <v>20</v>
      </c>
      <c r="L31" s="44">
        <v>45</v>
      </c>
      <c r="M31" s="44">
        <v>41.667000000000002</v>
      </c>
      <c r="N31" s="24">
        <v>30.667000000000002</v>
      </c>
      <c r="O31" s="44">
        <v>35.667000000000002</v>
      </c>
      <c r="P31" s="44">
        <v>28.332999999999998</v>
      </c>
      <c r="Q31" s="44">
        <v>40</v>
      </c>
      <c r="R31" s="44">
        <v>41.667000000000002</v>
      </c>
      <c r="S31" s="44">
        <v>22.332999999999998</v>
      </c>
      <c r="T31" s="50">
        <v>37.332999999999998</v>
      </c>
      <c r="U31" s="4"/>
    </row>
    <row r="32" spans="1:22" hidden="1">
      <c r="A32" s="3" t="s">
        <v>19134</v>
      </c>
      <c r="B32" t="s">
        <v>1455</v>
      </c>
      <c r="C32" s="8" t="s">
        <v>19135</v>
      </c>
      <c r="F32" t="s">
        <v>1459</v>
      </c>
      <c r="G32" s="44">
        <v>0</v>
      </c>
      <c r="H32" s="44">
        <v>0</v>
      </c>
      <c r="I32" s="44">
        <v>0</v>
      </c>
      <c r="J32" s="44">
        <v>0</v>
      </c>
      <c r="K32" s="44">
        <v>0</v>
      </c>
      <c r="L32" s="44">
        <v>0</v>
      </c>
      <c r="M32" s="44">
        <v>0</v>
      </c>
      <c r="N32" s="24">
        <v>0</v>
      </c>
      <c r="O32" s="44">
        <v>0</v>
      </c>
      <c r="P32" s="44">
        <v>0</v>
      </c>
      <c r="Q32" s="44">
        <v>0</v>
      </c>
      <c r="R32" s="44">
        <v>0</v>
      </c>
      <c r="S32" s="44">
        <v>0.66669999999999996</v>
      </c>
      <c r="T32" s="50">
        <v>0</v>
      </c>
      <c r="U32" s="4" t="s">
        <v>9319</v>
      </c>
    </row>
    <row r="33" spans="1:21" hidden="1">
      <c r="A33" s="3" t="s">
        <v>19136</v>
      </c>
      <c r="B33" t="s">
        <v>1460</v>
      </c>
      <c r="C33" s="8" t="s">
        <v>19137</v>
      </c>
      <c r="F33" t="s">
        <v>1464</v>
      </c>
      <c r="G33" s="44">
        <v>0</v>
      </c>
      <c r="H33" s="44">
        <v>0</v>
      </c>
      <c r="I33" s="44">
        <v>0</v>
      </c>
      <c r="J33" s="44">
        <v>0</v>
      </c>
      <c r="K33" s="44">
        <v>0</v>
      </c>
      <c r="L33" s="44">
        <v>0</v>
      </c>
      <c r="M33" s="44">
        <v>0</v>
      </c>
      <c r="N33" s="24">
        <v>5.3333000000000004</v>
      </c>
      <c r="O33" s="44">
        <v>0</v>
      </c>
      <c r="P33" s="44">
        <v>0</v>
      </c>
      <c r="Q33" s="44">
        <v>0</v>
      </c>
      <c r="R33" s="44">
        <v>0</v>
      </c>
      <c r="S33" s="44">
        <v>2</v>
      </c>
      <c r="T33" s="50">
        <v>0</v>
      </c>
      <c r="U33" s="4"/>
    </row>
    <row r="34" spans="1:21" hidden="1">
      <c r="A34" s="3" t="s">
        <v>19138</v>
      </c>
      <c r="B34" t="s">
        <v>1504</v>
      </c>
      <c r="C34" s="8" t="s">
        <v>19139</v>
      </c>
      <c r="F34" t="s">
        <v>1508</v>
      </c>
      <c r="G34" s="44">
        <v>1</v>
      </c>
      <c r="H34" s="44">
        <v>0</v>
      </c>
      <c r="I34" s="44">
        <v>0</v>
      </c>
      <c r="J34" s="44">
        <v>0</v>
      </c>
      <c r="K34" s="44">
        <v>0</v>
      </c>
      <c r="L34" s="44">
        <v>0</v>
      </c>
      <c r="M34" s="44">
        <v>0</v>
      </c>
      <c r="N34" s="50">
        <v>0</v>
      </c>
      <c r="O34" s="44">
        <v>0</v>
      </c>
      <c r="P34" s="44">
        <v>0</v>
      </c>
      <c r="Q34" s="44">
        <v>0</v>
      </c>
      <c r="R34" s="44">
        <v>0</v>
      </c>
      <c r="S34" s="44">
        <v>0</v>
      </c>
      <c r="T34" s="50">
        <v>0</v>
      </c>
      <c r="U34" s="4" t="s">
        <v>1508</v>
      </c>
    </row>
    <row r="35" spans="1:21" hidden="1">
      <c r="A35" s="3" t="s">
        <v>19140</v>
      </c>
      <c r="B35" t="s">
        <v>1509</v>
      </c>
      <c r="C35" s="8" t="s">
        <v>19141</v>
      </c>
      <c r="F35" t="s">
        <v>332</v>
      </c>
      <c r="G35" s="44">
        <v>0</v>
      </c>
      <c r="H35" s="44">
        <v>0</v>
      </c>
      <c r="I35" s="44">
        <v>0</v>
      </c>
      <c r="J35" s="44">
        <v>0</v>
      </c>
      <c r="K35" s="44">
        <v>0</v>
      </c>
      <c r="L35" s="44">
        <v>0</v>
      </c>
      <c r="M35" s="44">
        <v>0</v>
      </c>
      <c r="N35" s="50">
        <v>1.3332999999999999</v>
      </c>
      <c r="O35" s="44">
        <v>0</v>
      </c>
      <c r="P35" s="44">
        <v>0</v>
      </c>
      <c r="Q35" s="44">
        <v>0</v>
      </c>
      <c r="R35" s="44">
        <v>0</v>
      </c>
      <c r="S35" s="44">
        <v>0</v>
      </c>
      <c r="T35" s="50">
        <v>0</v>
      </c>
      <c r="U35" s="4" t="s">
        <v>332</v>
      </c>
    </row>
    <row r="36" spans="1:21">
      <c r="A36" s="3" t="s">
        <v>19142</v>
      </c>
      <c r="B36" t="s">
        <v>1513</v>
      </c>
      <c r="C36" s="8" t="s">
        <v>19143</v>
      </c>
      <c r="F36" t="s">
        <v>323</v>
      </c>
      <c r="G36" s="44">
        <v>4.3333000000000004</v>
      </c>
      <c r="H36" s="44">
        <v>0</v>
      </c>
      <c r="I36" s="44">
        <v>2.3332999999999999</v>
      </c>
      <c r="J36" s="44">
        <v>0</v>
      </c>
      <c r="K36" s="44">
        <v>0</v>
      </c>
      <c r="L36" s="44">
        <v>0</v>
      </c>
      <c r="M36" s="44">
        <v>0</v>
      </c>
      <c r="N36" s="50">
        <v>2.3332999999999999</v>
      </c>
      <c r="O36" s="44">
        <v>0</v>
      </c>
      <c r="P36" s="44">
        <v>0</v>
      </c>
      <c r="Q36" s="44">
        <v>0</v>
      </c>
      <c r="R36" s="44">
        <v>0</v>
      </c>
      <c r="S36" s="44">
        <v>1</v>
      </c>
      <c r="T36" s="50">
        <v>0</v>
      </c>
      <c r="U36" s="4" t="s">
        <v>323</v>
      </c>
    </row>
    <row r="37" spans="1:21" hidden="1">
      <c r="A37" s="3" t="s">
        <v>19144</v>
      </c>
      <c r="B37" t="s">
        <v>2130</v>
      </c>
      <c r="C37" s="8" t="s">
        <v>19145</v>
      </c>
      <c r="F37" t="s">
        <v>2136</v>
      </c>
      <c r="G37" s="44">
        <v>1.3332999999999999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50">
        <v>0</v>
      </c>
      <c r="O37" s="44">
        <v>0</v>
      </c>
      <c r="P37" s="44">
        <v>0</v>
      </c>
      <c r="Q37" s="44">
        <v>0</v>
      </c>
      <c r="R37" s="44">
        <v>0</v>
      </c>
      <c r="S37" s="44">
        <v>0</v>
      </c>
      <c r="T37" s="50">
        <v>0</v>
      </c>
    </row>
    <row r="38" spans="1:21" hidden="1">
      <c r="A38" s="3" t="s">
        <v>19146</v>
      </c>
      <c r="B38" t="s">
        <v>2141</v>
      </c>
      <c r="C38" s="8" t="s">
        <v>19147</v>
      </c>
      <c r="F38" t="s">
        <v>949</v>
      </c>
      <c r="G38" s="44">
        <v>0</v>
      </c>
      <c r="H38" s="44">
        <v>0</v>
      </c>
      <c r="I38" s="44">
        <v>0</v>
      </c>
      <c r="J38" s="44">
        <v>1</v>
      </c>
      <c r="K38" s="44">
        <v>0</v>
      </c>
      <c r="L38" s="44">
        <v>0.66669999999999996</v>
      </c>
      <c r="M38" s="44">
        <v>0</v>
      </c>
      <c r="N38" s="50">
        <v>0.66669999999999996</v>
      </c>
      <c r="O38" s="44">
        <v>0</v>
      </c>
      <c r="P38" s="44">
        <v>0</v>
      </c>
      <c r="Q38" s="44">
        <v>0</v>
      </c>
      <c r="R38" s="44">
        <v>0</v>
      </c>
      <c r="S38" s="44">
        <v>0</v>
      </c>
      <c r="T38" s="50">
        <v>0</v>
      </c>
    </row>
    <row r="39" spans="1:21" hidden="1">
      <c r="A39" s="3" t="s">
        <v>19148</v>
      </c>
      <c r="B39" t="s">
        <v>2253</v>
      </c>
      <c r="C39" s="4" t="s">
        <v>19149</v>
      </c>
      <c r="F39" t="s">
        <v>2257</v>
      </c>
      <c r="G39" s="44">
        <v>0</v>
      </c>
      <c r="H39" s="44">
        <v>0</v>
      </c>
      <c r="I39" s="44">
        <v>0</v>
      </c>
      <c r="J39" s="44">
        <v>0</v>
      </c>
      <c r="K39" s="44">
        <v>0</v>
      </c>
      <c r="L39" s="44">
        <v>1.3332999999999999</v>
      </c>
      <c r="M39" s="44">
        <v>0</v>
      </c>
      <c r="N39" s="50">
        <v>0</v>
      </c>
      <c r="O39" s="44">
        <v>0</v>
      </c>
      <c r="P39" s="44">
        <v>0</v>
      </c>
      <c r="Q39" s="44">
        <v>0</v>
      </c>
      <c r="R39" s="44">
        <v>1</v>
      </c>
      <c r="S39" s="44">
        <v>0</v>
      </c>
      <c r="T39" s="50">
        <v>0</v>
      </c>
    </row>
    <row r="40" spans="1:21">
      <c r="A40" s="3" t="s">
        <v>19150</v>
      </c>
      <c r="B40" t="s">
        <v>4950</v>
      </c>
      <c r="C40" s="8" t="s">
        <v>19151</v>
      </c>
      <c r="F40" t="s">
        <v>4954</v>
      </c>
      <c r="G40" s="44">
        <v>3.3332999999999999</v>
      </c>
      <c r="H40" s="44">
        <v>2.6667000000000001</v>
      </c>
      <c r="I40" s="44">
        <v>2.3332999999999999</v>
      </c>
      <c r="J40" s="44">
        <v>6.3333000000000004</v>
      </c>
      <c r="K40" s="44">
        <v>1.6667000000000001</v>
      </c>
      <c r="L40" s="44">
        <v>2.3332999999999999</v>
      </c>
      <c r="M40" s="44">
        <v>5</v>
      </c>
      <c r="N40" s="50">
        <v>5.3333000000000004</v>
      </c>
      <c r="O40" s="44">
        <v>4</v>
      </c>
      <c r="P40" s="44">
        <v>0</v>
      </c>
      <c r="Q40" s="44">
        <v>3.3332999999999999</v>
      </c>
      <c r="R40" s="44">
        <v>5.3333000000000004</v>
      </c>
      <c r="S40" s="44">
        <v>1.6667000000000001</v>
      </c>
      <c r="T40" s="50">
        <v>0</v>
      </c>
      <c r="U40" s="46" t="s">
        <v>949</v>
      </c>
    </row>
    <row r="41" spans="1:21">
      <c r="A41" s="3" t="s">
        <v>19152</v>
      </c>
      <c r="B41" t="s">
        <v>6303</v>
      </c>
      <c r="C41" t="s">
        <v>6304</v>
      </c>
      <c r="F41" t="s">
        <v>6308</v>
      </c>
      <c r="G41" s="44">
        <v>5.6666999999999996</v>
      </c>
      <c r="H41" s="44">
        <v>2.3332999999999999</v>
      </c>
      <c r="I41" s="44">
        <v>5</v>
      </c>
      <c r="J41" s="44">
        <v>4.6666999999999996</v>
      </c>
      <c r="K41" s="44">
        <v>0</v>
      </c>
      <c r="L41" s="44">
        <v>1.3332999999999999</v>
      </c>
      <c r="M41" s="44">
        <v>1.3332999999999999</v>
      </c>
      <c r="N41" s="50">
        <v>3</v>
      </c>
      <c r="O41" s="44">
        <v>2.3332999999999999</v>
      </c>
      <c r="P41" s="44">
        <v>3.3332999999999999</v>
      </c>
      <c r="Q41" s="44">
        <v>2</v>
      </c>
      <c r="R41" s="44">
        <v>6</v>
      </c>
      <c r="S41" s="44">
        <v>2</v>
      </c>
      <c r="T41" s="50">
        <v>0</v>
      </c>
      <c r="U41" s="4"/>
    </row>
    <row r="42" spans="1:21">
      <c r="A42" s="3" t="s">
        <v>19153</v>
      </c>
      <c r="B42" t="s">
        <v>6309</v>
      </c>
      <c r="C42" t="s">
        <v>6310</v>
      </c>
      <c r="F42" t="s">
        <v>6314</v>
      </c>
      <c r="G42" s="44">
        <v>7.6666999999999996</v>
      </c>
      <c r="H42" s="44">
        <v>8</v>
      </c>
      <c r="I42" s="44">
        <v>7.6666999999999996</v>
      </c>
      <c r="J42" s="44">
        <v>5.3333000000000004</v>
      </c>
      <c r="K42" s="44">
        <v>4</v>
      </c>
      <c r="L42" s="44">
        <v>1.3332999999999999</v>
      </c>
      <c r="M42" s="44">
        <v>3</v>
      </c>
      <c r="N42" s="50">
        <v>3.6667000000000001</v>
      </c>
      <c r="O42" s="44">
        <v>7.3333000000000004</v>
      </c>
      <c r="P42" s="44">
        <v>1</v>
      </c>
      <c r="Q42" s="44">
        <v>8.6667000000000005</v>
      </c>
      <c r="R42" s="44">
        <v>5.3333000000000004</v>
      </c>
      <c r="S42" s="44">
        <v>1.3332999999999999</v>
      </c>
      <c r="T42" s="50">
        <v>0</v>
      </c>
      <c r="U42" s="4"/>
    </row>
    <row r="43" spans="1:21">
      <c r="A43" s="3" t="s">
        <v>19154</v>
      </c>
      <c r="B43" t="s">
        <v>6315</v>
      </c>
      <c r="C43" t="s">
        <v>6316</v>
      </c>
      <c r="F43" t="s">
        <v>6320</v>
      </c>
      <c r="G43" s="44">
        <v>5.6666999999999996</v>
      </c>
      <c r="H43" s="44">
        <v>5.6666999999999996</v>
      </c>
      <c r="I43" s="44">
        <v>9</v>
      </c>
      <c r="J43" s="44">
        <v>3.3332999999999999</v>
      </c>
      <c r="K43" s="44">
        <v>2.3332999999999999</v>
      </c>
      <c r="L43" s="44">
        <v>1</v>
      </c>
      <c r="M43" s="44">
        <v>0</v>
      </c>
      <c r="N43" s="50">
        <v>6.6666999999999996</v>
      </c>
      <c r="O43" s="44">
        <v>1.6667000000000001</v>
      </c>
      <c r="P43" s="44">
        <v>4</v>
      </c>
      <c r="Q43" s="44">
        <v>4.3333000000000004</v>
      </c>
      <c r="R43" s="44">
        <v>4.3333000000000004</v>
      </c>
      <c r="S43" s="44">
        <v>3.6667000000000001</v>
      </c>
      <c r="T43" s="50">
        <v>2</v>
      </c>
      <c r="U43" s="4"/>
    </row>
    <row r="44" spans="1:21">
      <c r="A44" s="3" t="s">
        <v>19155</v>
      </c>
      <c r="B44" t="s">
        <v>6950</v>
      </c>
      <c r="C44" t="s">
        <v>6951</v>
      </c>
      <c r="F44" t="s">
        <v>6954</v>
      </c>
      <c r="G44" s="44">
        <v>13.667</v>
      </c>
      <c r="H44" s="44">
        <v>4.6666999999999996</v>
      </c>
      <c r="I44" s="44">
        <v>9.6667000000000005</v>
      </c>
      <c r="J44" s="44">
        <v>7.3333000000000004</v>
      </c>
      <c r="K44" s="44">
        <v>1</v>
      </c>
      <c r="L44" s="44">
        <v>4</v>
      </c>
      <c r="M44" s="44">
        <v>4.6666999999999996</v>
      </c>
      <c r="N44" s="50">
        <v>8.3332999999999995</v>
      </c>
      <c r="O44" s="44">
        <v>11</v>
      </c>
      <c r="P44" s="44">
        <v>5</v>
      </c>
      <c r="Q44" s="44">
        <v>7</v>
      </c>
      <c r="R44" s="44">
        <v>3.3332999999999999</v>
      </c>
      <c r="S44" s="44">
        <v>6.6666999999999996</v>
      </c>
      <c r="T44" s="50">
        <v>15.667</v>
      </c>
    </row>
    <row r="45" spans="1:21" hidden="1">
      <c r="A45" s="3" t="s">
        <v>19156</v>
      </c>
      <c r="B45" t="s">
        <v>7466</v>
      </c>
      <c r="C45" t="s">
        <v>7467</v>
      </c>
      <c r="F45" t="s">
        <v>1459</v>
      </c>
      <c r="G45" s="44">
        <v>0</v>
      </c>
      <c r="H45" s="44">
        <v>0</v>
      </c>
      <c r="I45" s="44">
        <v>0</v>
      </c>
      <c r="J45" s="44">
        <v>0</v>
      </c>
      <c r="K45" s="44">
        <v>1</v>
      </c>
      <c r="L45" s="44">
        <v>0</v>
      </c>
      <c r="M45" s="44">
        <v>0</v>
      </c>
      <c r="N45" s="50">
        <v>0</v>
      </c>
      <c r="O45" s="44">
        <v>0</v>
      </c>
      <c r="P45" s="44">
        <v>0</v>
      </c>
      <c r="Q45" s="44">
        <v>0</v>
      </c>
      <c r="R45" s="44">
        <v>0</v>
      </c>
      <c r="S45" s="44">
        <v>0</v>
      </c>
      <c r="T45" s="50">
        <v>0</v>
      </c>
    </row>
    <row r="46" spans="1:21">
      <c r="A46" s="3" t="s">
        <v>19109</v>
      </c>
      <c r="B46" t="s">
        <v>7694</v>
      </c>
      <c r="C46" t="s">
        <v>7695</v>
      </c>
      <c r="F46" s="9" t="s">
        <v>2884</v>
      </c>
      <c r="G46" s="44">
        <v>0</v>
      </c>
      <c r="H46" s="44">
        <v>0</v>
      </c>
      <c r="I46" s="44">
        <v>2.6667000000000001</v>
      </c>
      <c r="J46" s="44">
        <v>0</v>
      </c>
      <c r="K46" s="44">
        <v>0</v>
      </c>
      <c r="L46" s="44">
        <v>0</v>
      </c>
      <c r="M46" s="44">
        <v>0</v>
      </c>
      <c r="N46" s="50">
        <v>0</v>
      </c>
      <c r="O46" s="44">
        <v>0</v>
      </c>
      <c r="P46" s="44">
        <v>0</v>
      </c>
      <c r="Q46" s="44">
        <v>0</v>
      </c>
      <c r="R46" s="44">
        <v>0</v>
      </c>
      <c r="S46" s="44">
        <v>0</v>
      </c>
      <c r="T46" s="50">
        <v>0</v>
      </c>
    </row>
    <row r="47" spans="1:21">
      <c r="A47" s="3" t="s">
        <v>19157</v>
      </c>
      <c r="B47" t="s">
        <v>8268</v>
      </c>
      <c r="C47" t="s">
        <v>8269</v>
      </c>
      <c r="F47" t="s">
        <v>8272</v>
      </c>
      <c r="G47" s="44">
        <v>0</v>
      </c>
      <c r="H47" s="44">
        <v>0</v>
      </c>
      <c r="I47" s="44">
        <v>0</v>
      </c>
      <c r="J47" s="44">
        <v>0</v>
      </c>
      <c r="K47" s="44">
        <v>1.6667000000000001</v>
      </c>
      <c r="L47" s="44">
        <v>5</v>
      </c>
      <c r="M47" s="44">
        <v>0</v>
      </c>
      <c r="N47" s="50">
        <v>0</v>
      </c>
      <c r="O47" s="44">
        <v>2</v>
      </c>
      <c r="P47" s="44">
        <v>0</v>
      </c>
      <c r="Q47" s="44">
        <v>0</v>
      </c>
      <c r="R47" s="44">
        <v>0</v>
      </c>
      <c r="S47" s="44">
        <v>0</v>
      </c>
      <c r="T47" s="50">
        <v>2.6667000000000001</v>
      </c>
    </row>
    <row r="48" spans="1:21" hidden="1">
      <c r="A48" s="3" t="s">
        <v>19158</v>
      </c>
      <c r="B48" t="s">
        <v>8569</v>
      </c>
      <c r="C48" t="s">
        <v>8570</v>
      </c>
      <c r="F48" t="s">
        <v>332</v>
      </c>
      <c r="G48" s="44">
        <v>0</v>
      </c>
      <c r="H48" s="44">
        <v>0</v>
      </c>
      <c r="I48" s="44">
        <v>0</v>
      </c>
      <c r="J48" s="44">
        <v>0</v>
      </c>
      <c r="K48" s="44">
        <v>1</v>
      </c>
      <c r="L48" s="44">
        <v>0</v>
      </c>
      <c r="M48" s="44">
        <v>0</v>
      </c>
      <c r="N48" s="50">
        <v>0</v>
      </c>
      <c r="O48" s="44">
        <v>0</v>
      </c>
      <c r="P48" s="44">
        <v>1</v>
      </c>
      <c r="Q48" s="44">
        <v>0</v>
      </c>
      <c r="R48" s="44">
        <v>0</v>
      </c>
      <c r="S48" s="44">
        <v>0</v>
      </c>
      <c r="T48" s="50">
        <v>0</v>
      </c>
    </row>
    <row r="49" spans="1:22">
      <c r="A49" s="3" t="s">
        <v>19159</v>
      </c>
      <c r="B49" t="s">
        <v>8950</v>
      </c>
      <c r="C49" t="s">
        <v>8951</v>
      </c>
      <c r="F49" t="s">
        <v>2257</v>
      </c>
      <c r="G49" s="44">
        <v>43.667000000000002</v>
      </c>
      <c r="H49" s="44">
        <v>46.332999999999998</v>
      </c>
      <c r="I49" s="44">
        <v>49</v>
      </c>
      <c r="J49" s="44">
        <v>35.332999999999998</v>
      </c>
      <c r="K49" s="44">
        <v>32.332999999999998</v>
      </c>
      <c r="L49" s="44">
        <v>44.332999999999998</v>
      </c>
      <c r="M49" s="44">
        <v>42.667000000000002</v>
      </c>
      <c r="N49" s="50">
        <v>29</v>
      </c>
      <c r="O49" s="44">
        <v>52.667000000000002</v>
      </c>
      <c r="P49" s="44">
        <v>28.667000000000002</v>
      </c>
      <c r="Q49" s="44">
        <v>40.332999999999998</v>
      </c>
      <c r="R49" s="44">
        <v>35.332999999999998</v>
      </c>
      <c r="S49" s="44">
        <v>30</v>
      </c>
      <c r="T49" s="50">
        <v>39.667000000000002</v>
      </c>
    </row>
    <row r="50" spans="1:22">
      <c r="A50" s="3" t="s">
        <v>19160</v>
      </c>
      <c r="B50" t="s">
        <v>8954</v>
      </c>
      <c r="C50" t="s">
        <v>8955</v>
      </c>
      <c r="F50" t="s">
        <v>2257</v>
      </c>
      <c r="G50" s="44">
        <v>93.332999999999998</v>
      </c>
      <c r="H50" s="44">
        <v>74.667000000000002</v>
      </c>
      <c r="I50" s="44">
        <v>67.667000000000002</v>
      </c>
      <c r="J50" s="44">
        <v>86.332999999999998</v>
      </c>
      <c r="K50" s="44">
        <v>52</v>
      </c>
      <c r="L50" s="44">
        <v>69.667000000000002</v>
      </c>
      <c r="M50" s="44">
        <v>82</v>
      </c>
      <c r="N50" s="50">
        <v>86.332999999999998</v>
      </c>
      <c r="O50" s="44">
        <v>81.667000000000002</v>
      </c>
      <c r="P50" s="44">
        <v>81</v>
      </c>
      <c r="Q50" s="44">
        <v>94.332999999999998</v>
      </c>
      <c r="R50" s="44">
        <v>101</v>
      </c>
      <c r="S50" s="44">
        <v>63.667000000000002</v>
      </c>
      <c r="T50" s="50">
        <v>85.332999999999998</v>
      </c>
    </row>
    <row r="51" spans="1:22">
      <c r="A51" s="3" t="s">
        <v>19161</v>
      </c>
      <c r="B51" t="s">
        <v>9059</v>
      </c>
      <c r="C51" t="s">
        <v>9060</v>
      </c>
      <c r="F51" t="s">
        <v>796</v>
      </c>
      <c r="G51" s="44">
        <v>0</v>
      </c>
      <c r="H51" s="44">
        <v>4.6666999999999996</v>
      </c>
      <c r="I51" s="44">
        <v>0</v>
      </c>
      <c r="J51" s="44">
        <v>0</v>
      </c>
      <c r="K51" s="44">
        <v>0.66669999999999996</v>
      </c>
      <c r="L51" s="44">
        <v>0</v>
      </c>
      <c r="M51" s="44">
        <v>1.6667000000000001</v>
      </c>
      <c r="N51" s="50">
        <v>0</v>
      </c>
      <c r="O51" s="44">
        <v>0</v>
      </c>
      <c r="P51" s="44">
        <v>1</v>
      </c>
      <c r="Q51" s="44">
        <v>7</v>
      </c>
      <c r="R51" s="44">
        <v>0</v>
      </c>
      <c r="S51" s="44">
        <v>0</v>
      </c>
      <c r="T51" s="50">
        <v>0</v>
      </c>
    </row>
    <row r="52" spans="1:22">
      <c r="A52" s="3" t="s">
        <v>19162</v>
      </c>
      <c r="B52" t="s">
        <v>9086</v>
      </c>
      <c r="C52" t="s">
        <v>9087</v>
      </c>
      <c r="F52" t="s">
        <v>9090</v>
      </c>
      <c r="G52" s="44">
        <v>3</v>
      </c>
      <c r="H52" s="44">
        <v>6</v>
      </c>
      <c r="I52" s="44">
        <v>0</v>
      </c>
      <c r="J52" s="44">
        <v>5.3333000000000004</v>
      </c>
      <c r="K52" s="44">
        <v>3.6667000000000001</v>
      </c>
      <c r="L52" s="44">
        <v>10.667</v>
      </c>
      <c r="M52" s="44">
        <v>2.3332999999999999</v>
      </c>
      <c r="N52" s="50">
        <v>3.3332999999999999</v>
      </c>
      <c r="O52" s="44">
        <v>9</v>
      </c>
      <c r="P52" s="44">
        <v>12</v>
      </c>
      <c r="Q52" s="44">
        <v>14</v>
      </c>
      <c r="R52" s="44">
        <v>0</v>
      </c>
      <c r="S52" s="44">
        <v>2</v>
      </c>
      <c r="T52" s="50">
        <v>16.332999999999998</v>
      </c>
      <c r="U52" s="11" t="s">
        <v>19163</v>
      </c>
    </row>
    <row r="53" spans="1:22">
      <c r="A53" s="3" t="s">
        <v>19164</v>
      </c>
      <c r="B53" t="s">
        <v>9422</v>
      </c>
      <c r="C53" t="s">
        <v>9423</v>
      </c>
      <c r="F53" t="s">
        <v>9426</v>
      </c>
      <c r="G53" s="44">
        <v>0</v>
      </c>
      <c r="H53" s="44">
        <v>1.3332999999999999</v>
      </c>
      <c r="I53" s="44">
        <v>1.6667000000000001</v>
      </c>
      <c r="J53" s="44">
        <v>0</v>
      </c>
      <c r="K53" s="44">
        <v>0</v>
      </c>
      <c r="L53" s="44">
        <v>0</v>
      </c>
      <c r="M53" s="44">
        <v>2.6667000000000001</v>
      </c>
      <c r="N53" s="50">
        <v>0</v>
      </c>
      <c r="O53" s="44">
        <v>0</v>
      </c>
      <c r="P53" s="44">
        <v>3.3332999999999999</v>
      </c>
      <c r="Q53" s="44">
        <v>2.3332999999999999</v>
      </c>
      <c r="R53" s="44">
        <v>0</v>
      </c>
      <c r="S53" s="44">
        <v>0</v>
      </c>
      <c r="T53" s="50">
        <v>0</v>
      </c>
    </row>
    <row r="54" spans="1:22" ht="15.5">
      <c r="A54" s="3" t="s">
        <v>19165</v>
      </c>
      <c r="B54" t="s">
        <v>10563</v>
      </c>
      <c r="C54" t="s">
        <v>10564</v>
      </c>
      <c r="D54"/>
      <c r="E54"/>
      <c r="F54" t="s">
        <v>10567</v>
      </c>
      <c r="G54" s="44">
        <v>0</v>
      </c>
      <c r="H54" s="44">
        <v>0</v>
      </c>
      <c r="I54" s="44">
        <v>0</v>
      </c>
      <c r="J54" s="44">
        <v>0</v>
      </c>
      <c r="K54" s="44">
        <v>0</v>
      </c>
      <c r="L54" s="44">
        <v>0</v>
      </c>
      <c r="M54" s="44">
        <v>0</v>
      </c>
      <c r="N54" s="50">
        <v>22.332999999999998</v>
      </c>
      <c r="O54" s="44">
        <v>0</v>
      </c>
      <c r="P54" s="44">
        <v>0</v>
      </c>
      <c r="Q54" s="44">
        <v>0</v>
      </c>
      <c r="R54" s="44">
        <v>0</v>
      </c>
      <c r="S54" s="44">
        <v>0</v>
      </c>
      <c r="T54" s="50">
        <v>3.6667000000000001</v>
      </c>
      <c r="U54" s="175" t="s">
        <v>19230</v>
      </c>
      <c r="V54"/>
    </row>
    <row r="55" spans="1:22">
      <c r="A55" s="3" t="s">
        <v>19166</v>
      </c>
      <c r="B55" t="s">
        <v>10603</v>
      </c>
      <c r="C55" t="s">
        <v>10604</v>
      </c>
      <c r="F55" t="s">
        <v>1459</v>
      </c>
      <c r="G55" s="44">
        <v>0</v>
      </c>
      <c r="H55" s="44">
        <v>2.3332999999999999</v>
      </c>
      <c r="I55" s="44">
        <v>1.3332999999999999</v>
      </c>
      <c r="J55" s="44">
        <v>1.3332999999999999</v>
      </c>
      <c r="K55" s="44">
        <v>0</v>
      </c>
      <c r="L55" s="44">
        <v>1.3332999999999999</v>
      </c>
      <c r="M55" s="44">
        <v>2</v>
      </c>
      <c r="N55" s="50">
        <v>4.6666999999999996</v>
      </c>
      <c r="O55" s="44">
        <v>0</v>
      </c>
      <c r="P55" s="44">
        <v>0</v>
      </c>
      <c r="Q55" s="44">
        <v>0</v>
      </c>
      <c r="R55" s="44">
        <v>5</v>
      </c>
      <c r="S55" s="44">
        <v>0</v>
      </c>
      <c r="T55" s="50">
        <v>0</v>
      </c>
    </row>
    <row r="56" spans="1:22">
      <c r="A56" s="3" t="s">
        <v>19167</v>
      </c>
      <c r="B56" t="s">
        <v>10678</v>
      </c>
      <c r="C56" t="s">
        <v>10679</v>
      </c>
      <c r="F56" t="s">
        <v>4083</v>
      </c>
      <c r="G56" s="44">
        <v>0</v>
      </c>
      <c r="H56" s="44">
        <v>0</v>
      </c>
      <c r="I56" s="44">
        <v>0</v>
      </c>
      <c r="J56" s="44">
        <v>0</v>
      </c>
      <c r="K56" s="44">
        <v>0</v>
      </c>
      <c r="L56" s="44">
        <v>0</v>
      </c>
      <c r="M56" s="44">
        <v>0</v>
      </c>
      <c r="N56" s="50">
        <v>0</v>
      </c>
      <c r="O56" s="44">
        <v>0</v>
      </c>
      <c r="P56" s="44">
        <v>0</v>
      </c>
      <c r="Q56" s="44">
        <v>0</v>
      </c>
      <c r="R56" s="44">
        <v>0</v>
      </c>
      <c r="S56" s="44">
        <v>0</v>
      </c>
      <c r="T56" s="50">
        <v>1.6667000000000001</v>
      </c>
    </row>
    <row r="57" spans="1:22">
      <c r="A57" s="3" t="s">
        <v>19168</v>
      </c>
      <c r="B57" t="s">
        <v>11337</v>
      </c>
      <c r="C57" t="s">
        <v>11338</v>
      </c>
      <c r="F57" t="s">
        <v>9090</v>
      </c>
      <c r="G57" s="44">
        <v>4.3333000000000004</v>
      </c>
      <c r="H57" s="44">
        <v>4.3333000000000004</v>
      </c>
      <c r="I57" s="44">
        <v>3.3332999999999999</v>
      </c>
      <c r="J57" s="44">
        <v>5.3333000000000004</v>
      </c>
      <c r="K57" s="44">
        <v>2.6667000000000001</v>
      </c>
      <c r="L57" s="44">
        <v>2.6667000000000001</v>
      </c>
      <c r="M57" s="44">
        <v>3.6667000000000001</v>
      </c>
      <c r="N57" s="50">
        <v>3.3332999999999999</v>
      </c>
      <c r="O57" s="44">
        <v>2.3332999999999999</v>
      </c>
      <c r="P57" s="44">
        <v>1.6667000000000001</v>
      </c>
      <c r="Q57" s="44">
        <v>5.6666999999999996</v>
      </c>
      <c r="R57" s="44">
        <v>2</v>
      </c>
      <c r="S57" s="44">
        <v>0</v>
      </c>
      <c r="T57" s="50">
        <v>8.6667000000000005</v>
      </c>
      <c r="V57" s="12" t="s">
        <v>19169</v>
      </c>
    </row>
    <row r="58" spans="1:22">
      <c r="A58" s="3" t="s">
        <v>19170</v>
      </c>
      <c r="B58" t="s">
        <v>11432</v>
      </c>
      <c r="C58" t="s">
        <v>11433</v>
      </c>
      <c r="F58" t="s">
        <v>949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50">
        <v>0</v>
      </c>
      <c r="O58" s="44">
        <v>0</v>
      </c>
      <c r="P58" s="44">
        <v>0</v>
      </c>
      <c r="Q58" s="44">
        <v>0</v>
      </c>
      <c r="R58" s="44">
        <v>5</v>
      </c>
      <c r="S58" s="44">
        <v>0</v>
      </c>
      <c r="T58" s="50">
        <v>0</v>
      </c>
    </row>
    <row r="59" spans="1:22" hidden="1">
      <c r="A59" s="3" t="s">
        <v>19171</v>
      </c>
      <c r="B59" t="s">
        <v>13868</v>
      </c>
      <c r="C59" t="s">
        <v>13869</v>
      </c>
      <c r="F59" t="s">
        <v>13872</v>
      </c>
      <c r="G59" s="44">
        <v>0</v>
      </c>
      <c r="H59" s="44">
        <v>0</v>
      </c>
      <c r="I59" s="44">
        <v>0</v>
      </c>
      <c r="J59" s="44">
        <v>0</v>
      </c>
      <c r="K59" s="44">
        <v>0</v>
      </c>
      <c r="L59" s="44">
        <v>1.3332999999999999</v>
      </c>
      <c r="M59" s="44">
        <v>0</v>
      </c>
      <c r="N59" s="50">
        <v>0</v>
      </c>
      <c r="O59" s="44">
        <v>0</v>
      </c>
      <c r="P59" s="44">
        <v>0</v>
      </c>
      <c r="Q59" s="44">
        <v>0</v>
      </c>
      <c r="R59" s="44">
        <v>0</v>
      </c>
      <c r="S59" s="44">
        <v>0</v>
      </c>
      <c r="T59" s="50">
        <v>0</v>
      </c>
    </row>
    <row r="60" spans="1:22">
      <c r="A60" s="3" t="s">
        <v>19172</v>
      </c>
      <c r="B60" t="s">
        <v>14148</v>
      </c>
      <c r="C60" t="s">
        <v>14149</v>
      </c>
      <c r="F60" t="s">
        <v>1464</v>
      </c>
      <c r="G60" s="44">
        <v>0</v>
      </c>
      <c r="H60" s="44">
        <v>0</v>
      </c>
      <c r="I60" s="44">
        <v>0</v>
      </c>
      <c r="J60" s="44">
        <v>0</v>
      </c>
      <c r="K60" s="44">
        <v>0</v>
      </c>
      <c r="L60" s="44">
        <v>0</v>
      </c>
      <c r="M60" s="44">
        <v>0</v>
      </c>
      <c r="N60" s="50">
        <v>0</v>
      </c>
      <c r="O60" s="44">
        <v>0</v>
      </c>
      <c r="P60" s="44">
        <v>1.3332999999999999</v>
      </c>
      <c r="Q60" s="44">
        <v>0</v>
      </c>
      <c r="R60" s="44">
        <v>0</v>
      </c>
      <c r="S60" s="44">
        <v>1.6667000000000001</v>
      </c>
      <c r="T60" s="50">
        <v>0</v>
      </c>
      <c r="U60" s="3" t="s">
        <v>19173</v>
      </c>
    </row>
    <row r="61" spans="1:22">
      <c r="A61" s="3" t="s">
        <v>19174</v>
      </c>
      <c r="B61" t="s">
        <v>14393</v>
      </c>
      <c r="C61" t="s">
        <v>14394</v>
      </c>
      <c r="F61" t="s">
        <v>949</v>
      </c>
      <c r="G61" s="44">
        <v>0</v>
      </c>
      <c r="H61" s="44">
        <v>3</v>
      </c>
      <c r="I61" s="44">
        <v>0</v>
      </c>
      <c r="J61" s="44">
        <v>0</v>
      </c>
      <c r="K61" s="44">
        <v>6</v>
      </c>
      <c r="L61" s="44">
        <v>12.667</v>
      </c>
      <c r="M61" s="44">
        <v>38.332999999999998</v>
      </c>
      <c r="N61" s="50">
        <v>0</v>
      </c>
      <c r="O61" s="44">
        <v>6.3333000000000004</v>
      </c>
      <c r="P61" s="44">
        <v>4.6666999999999996</v>
      </c>
      <c r="Q61" s="44">
        <v>8.3332999999999995</v>
      </c>
      <c r="R61" s="44">
        <v>0</v>
      </c>
      <c r="S61" s="44">
        <v>1.6667000000000001</v>
      </c>
      <c r="T61" s="50">
        <v>6.3333000000000004</v>
      </c>
    </row>
    <row r="62" spans="1:22" hidden="1">
      <c r="A62" s="3" t="s">
        <v>19175</v>
      </c>
      <c r="B62" t="s">
        <v>14397</v>
      </c>
      <c r="C62" t="s">
        <v>14398</v>
      </c>
      <c r="F62" t="s">
        <v>4083</v>
      </c>
      <c r="G62" s="44">
        <v>0.66669999999999996</v>
      </c>
      <c r="H62" s="44">
        <v>0</v>
      </c>
      <c r="I62" s="44">
        <v>0</v>
      </c>
      <c r="J62" s="44">
        <v>0</v>
      </c>
      <c r="K62" s="44">
        <v>0</v>
      </c>
      <c r="L62" s="44">
        <v>0</v>
      </c>
      <c r="M62" s="44">
        <v>0</v>
      </c>
      <c r="N62" s="50">
        <v>0</v>
      </c>
      <c r="O62" s="44">
        <v>0</v>
      </c>
      <c r="P62" s="44">
        <v>0</v>
      </c>
      <c r="Q62" s="44">
        <v>0</v>
      </c>
      <c r="R62" s="44">
        <v>0</v>
      </c>
      <c r="S62" s="44">
        <v>0</v>
      </c>
      <c r="T62" s="50">
        <v>0</v>
      </c>
      <c r="V62" s="12" t="s">
        <v>954</v>
      </c>
    </row>
    <row r="63" spans="1:22">
      <c r="A63" s="3" t="s">
        <v>19176</v>
      </c>
      <c r="B63" t="s">
        <v>14409</v>
      </c>
      <c r="C63" t="s">
        <v>14410</v>
      </c>
      <c r="F63" s="9" t="s">
        <v>18940</v>
      </c>
      <c r="G63">
        <v>0</v>
      </c>
      <c r="H63">
        <v>0</v>
      </c>
      <c r="I63">
        <v>0</v>
      </c>
      <c r="J63">
        <v>0</v>
      </c>
      <c r="K63">
        <v>0</v>
      </c>
      <c r="L63">
        <v>17.667000000000002</v>
      </c>
      <c r="M63">
        <v>0</v>
      </c>
      <c r="N63" s="10">
        <v>0</v>
      </c>
      <c r="O63">
        <v>5.6666999999999996</v>
      </c>
      <c r="P63">
        <v>3</v>
      </c>
      <c r="Q63">
        <v>11.667</v>
      </c>
      <c r="R63">
        <v>0</v>
      </c>
      <c r="S63">
        <v>0</v>
      </c>
      <c r="T63" s="10">
        <v>8.3332999999999995</v>
      </c>
      <c r="U63" s="11" t="s">
        <v>1384</v>
      </c>
    </row>
    <row r="64" spans="1:22" hidden="1">
      <c r="A64" s="3" t="s">
        <v>19177</v>
      </c>
      <c r="B64" t="s">
        <v>15571</v>
      </c>
      <c r="C64" t="s">
        <v>15572</v>
      </c>
      <c r="F64" t="s">
        <v>949</v>
      </c>
      <c r="G64" s="44">
        <v>0</v>
      </c>
      <c r="H64" s="44">
        <v>0</v>
      </c>
      <c r="I64" s="44">
        <v>0</v>
      </c>
      <c r="J64" s="44">
        <v>0</v>
      </c>
      <c r="K64" s="44">
        <v>0</v>
      </c>
      <c r="L64" s="44">
        <v>0</v>
      </c>
      <c r="M64" s="44">
        <v>0</v>
      </c>
      <c r="N64" s="50">
        <v>0</v>
      </c>
      <c r="O64" s="44">
        <v>1.3332999999999999</v>
      </c>
      <c r="P64" s="44">
        <v>0</v>
      </c>
      <c r="Q64" s="44">
        <v>0</v>
      </c>
      <c r="R64" s="44">
        <v>0</v>
      </c>
      <c r="S64" s="44">
        <v>0</v>
      </c>
      <c r="T64" s="50">
        <v>0</v>
      </c>
    </row>
    <row r="65" spans="1:22">
      <c r="A65" s="3" t="s">
        <v>19114</v>
      </c>
      <c r="B65" t="s">
        <v>16384</v>
      </c>
      <c r="C65" t="s">
        <v>16385</v>
      </c>
      <c r="F65" t="s">
        <v>2884</v>
      </c>
      <c r="G65" s="44">
        <v>0</v>
      </c>
      <c r="H65" s="44">
        <v>0</v>
      </c>
      <c r="I65" s="44">
        <v>0</v>
      </c>
      <c r="J65" s="44">
        <v>0</v>
      </c>
      <c r="K65" s="44">
        <v>1.6667000000000001</v>
      </c>
      <c r="L65" s="44">
        <v>0</v>
      </c>
      <c r="M65" s="44">
        <v>0</v>
      </c>
      <c r="N65" s="50">
        <v>0</v>
      </c>
      <c r="O65" s="44">
        <v>0</v>
      </c>
      <c r="P65" s="44">
        <v>0</v>
      </c>
      <c r="Q65" s="44">
        <v>0</v>
      </c>
      <c r="R65" s="44">
        <v>0</v>
      </c>
      <c r="S65" s="44">
        <v>0</v>
      </c>
      <c r="T65" s="50">
        <v>2</v>
      </c>
    </row>
    <row r="66" spans="1:22" hidden="1">
      <c r="A66" s="3" t="s">
        <v>19178</v>
      </c>
      <c r="B66" t="s">
        <v>17088</v>
      </c>
      <c r="C66" t="s">
        <v>17089</v>
      </c>
      <c r="F66" t="s">
        <v>17092</v>
      </c>
      <c r="G66" s="44">
        <v>0</v>
      </c>
      <c r="H66" s="44">
        <v>0</v>
      </c>
      <c r="I66" s="44">
        <v>0</v>
      </c>
      <c r="J66" s="44">
        <v>0</v>
      </c>
      <c r="K66" s="44">
        <v>0</v>
      </c>
      <c r="L66" s="44">
        <v>0.66669999999999996</v>
      </c>
      <c r="M66" s="44">
        <v>0</v>
      </c>
      <c r="N66" s="50">
        <v>1</v>
      </c>
      <c r="O66" s="44">
        <v>0</v>
      </c>
      <c r="P66" s="44">
        <v>0</v>
      </c>
      <c r="Q66" s="44">
        <v>0</v>
      </c>
      <c r="R66" s="44">
        <v>0</v>
      </c>
      <c r="S66" s="44">
        <v>0.66669999999999996</v>
      </c>
      <c r="T66" s="50">
        <v>0</v>
      </c>
      <c r="V66" s="12" t="s">
        <v>18274</v>
      </c>
    </row>
    <row r="67" spans="1:22">
      <c r="A67" s="3" t="s">
        <v>18981</v>
      </c>
      <c r="B67" t="s">
        <v>18269</v>
      </c>
      <c r="C67" t="s">
        <v>18270</v>
      </c>
      <c r="D67"/>
      <c r="E67"/>
      <c r="F67" t="s">
        <v>18274</v>
      </c>
      <c r="G67" s="44">
        <v>0</v>
      </c>
      <c r="H67" s="44">
        <v>0</v>
      </c>
      <c r="I67" s="44">
        <v>0</v>
      </c>
      <c r="J67" s="44">
        <v>0</v>
      </c>
      <c r="K67" s="44">
        <v>0</v>
      </c>
      <c r="L67" s="44">
        <v>0</v>
      </c>
      <c r="M67" s="44">
        <v>0</v>
      </c>
      <c r="N67" s="50">
        <v>0</v>
      </c>
      <c r="O67" s="44">
        <v>0</v>
      </c>
      <c r="P67" s="44">
        <v>0</v>
      </c>
      <c r="Q67" s="44">
        <v>0</v>
      </c>
      <c r="R67" s="44">
        <v>0</v>
      </c>
      <c r="S67" s="44">
        <v>0</v>
      </c>
      <c r="T67" s="50">
        <v>14.667</v>
      </c>
      <c r="U67"/>
      <c r="V67"/>
    </row>
    <row r="68" spans="1:22">
      <c r="A68" s="3" t="s">
        <v>19179</v>
      </c>
      <c r="B68" t="s">
        <v>18292</v>
      </c>
      <c r="C68" t="s">
        <v>18293</v>
      </c>
      <c r="F68" t="s">
        <v>332</v>
      </c>
      <c r="G68" s="44">
        <v>3.6667000000000001</v>
      </c>
      <c r="H68" s="44">
        <v>7.6666999999999996</v>
      </c>
      <c r="I68" s="44">
        <v>1.6667000000000001</v>
      </c>
      <c r="J68" s="44">
        <v>2.3332999999999999</v>
      </c>
      <c r="K68" s="44">
        <v>0</v>
      </c>
      <c r="L68" s="44">
        <v>0</v>
      </c>
      <c r="M68" s="44">
        <v>4.3333000000000004</v>
      </c>
      <c r="N68" s="50">
        <v>0</v>
      </c>
      <c r="O68" s="44">
        <v>0</v>
      </c>
      <c r="P68" s="44">
        <v>0</v>
      </c>
      <c r="Q68" s="44">
        <v>3.3332999999999999</v>
      </c>
      <c r="R68" s="44">
        <v>3.3332999999999999</v>
      </c>
      <c r="S68" s="44">
        <v>0</v>
      </c>
      <c r="T68" s="50">
        <v>0</v>
      </c>
    </row>
    <row r="69" spans="1:22">
      <c r="A69" s="3" t="s">
        <v>19180</v>
      </c>
      <c r="B69" t="s">
        <v>18507</v>
      </c>
      <c r="C69" t="s">
        <v>18508</v>
      </c>
      <c r="F69" t="s">
        <v>332</v>
      </c>
      <c r="G69" s="44">
        <v>0</v>
      </c>
      <c r="H69" s="44">
        <v>1.3332999999999999</v>
      </c>
      <c r="I69" s="44">
        <v>0</v>
      </c>
      <c r="J69" s="44">
        <v>0</v>
      </c>
      <c r="K69" s="44">
        <v>1</v>
      </c>
      <c r="L69" s="44">
        <v>11.333</v>
      </c>
      <c r="M69" s="44">
        <v>1.3332999999999999</v>
      </c>
      <c r="N69" s="50">
        <v>0</v>
      </c>
      <c r="O69" s="44">
        <v>0</v>
      </c>
      <c r="P69" s="44">
        <v>0</v>
      </c>
      <c r="Q69" s="44">
        <v>0</v>
      </c>
      <c r="R69" s="44">
        <v>0</v>
      </c>
      <c r="S69" s="44">
        <v>0</v>
      </c>
      <c r="T69" s="50">
        <v>1.3332999999999999</v>
      </c>
    </row>
    <row r="70" spans="1:22">
      <c r="A70" s="3" t="s">
        <v>19181</v>
      </c>
      <c r="B70" t="s">
        <v>18511</v>
      </c>
      <c r="C70" t="s">
        <v>18512</v>
      </c>
      <c r="F70" t="s">
        <v>318</v>
      </c>
      <c r="G70" s="44">
        <v>0</v>
      </c>
      <c r="H70" s="44">
        <v>1.6667000000000001</v>
      </c>
      <c r="I70" s="44">
        <v>0</v>
      </c>
      <c r="J70" s="44">
        <v>0</v>
      </c>
      <c r="K70" s="44">
        <v>1.3332999999999999</v>
      </c>
      <c r="L70" s="44">
        <v>1.3332999999999999</v>
      </c>
      <c r="M70" s="44">
        <v>0</v>
      </c>
      <c r="N70" s="50">
        <v>0</v>
      </c>
      <c r="O70" s="44">
        <v>0</v>
      </c>
      <c r="P70" s="44">
        <v>0</v>
      </c>
      <c r="Q70" s="44">
        <v>0</v>
      </c>
      <c r="R70" s="44">
        <v>0</v>
      </c>
      <c r="S70" s="44">
        <v>0</v>
      </c>
      <c r="T70" s="50">
        <v>0</v>
      </c>
    </row>
    <row r="71" spans="1:22">
      <c r="A71" s="3" t="s">
        <v>19182</v>
      </c>
      <c r="B71" t="s">
        <v>231</v>
      </c>
      <c r="C71" t="s">
        <v>232</v>
      </c>
      <c r="F71" t="s">
        <v>235</v>
      </c>
      <c r="G71" s="44">
        <v>0</v>
      </c>
      <c r="H71" s="44">
        <v>0</v>
      </c>
      <c r="I71" s="44">
        <v>0</v>
      </c>
      <c r="J71" s="44">
        <v>0</v>
      </c>
      <c r="K71" s="44">
        <v>0</v>
      </c>
      <c r="L71" s="44">
        <v>0</v>
      </c>
      <c r="M71" s="44">
        <v>0</v>
      </c>
      <c r="N71" s="50">
        <v>0</v>
      </c>
      <c r="O71" s="44">
        <v>0</v>
      </c>
      <c r="P71" s="44">
        <v>0</v>
      </c>
      <c r="Q71" s="44">
        <v>0</v>
      </c>
      <c r="R71" s="44">
        <v>0</v>
      </c>
      <c r="S71" s="44">
        <v>0</v>
      </c>
      <c r="T71" s="50">
        <v>7.6666999999999996</v>
      </c>
    </row>
    <row r="72" spans="1:22" s="5" customFormat="1" ht="16.5" customHeight="1">
      <c r="A72" s="7" t="s">
        <v>18921</v>
      </c>
      <c r="B72" s="5" t="s">
        <v>6370</v>
      </c>
      <c r="C72" s="5" t="s">
        <v>6371</v>
      </c>
      <c r="F72" s="5" t="s">
        <v>1085</v>
      </c>
      <c r="G72" s="65">
        <v>0</v>
      </c>
      <c r="H72" s="65">
        <v>0</v>
      </c>
      <c r="I72" s="65">
        <v>0</v>
      </c>
      <c r="J72" s="65">
        <v>0</v>
      </c>
      <c r="K72" s="65">
        <v>0</v>
      </c>
      <c r="L72" s="65">
        <v>11.667</v>
      </c>
      <c r="M72" s="65">
        <v>0</v>
      </c>
      <c r="N72" s="67">
        <v>0</v>
      </c>
      <c r="O72" s="65">
        <v>0</v>
      </c>
      <c r="P72" s="65">
        <v>0</v>
      </c>
      <c r="Q72" s="65">
        <v>0</v>
      </c>
      <c r="R72" s="65">
        <v>0</v>
      </c>
      <c r="S72" s="65">
        <v>0</v>
      </c>
      <c r="T72" s="67">
        <v>1.6667000000000001</v>
      </c>
    </row>
    <row r="73" spans="1:22" hidden="1">
      <c r="A73" s="3" t="s">
        <v>19183</v>
      </c>
      <c r="B73" t="s">
        <v>12478</v>
      </c>
      <c r="C73" t="s">
        <v>12479</v>
      </c>
      <c r="F73" t="s">
        <v>12482</v>
      </c>
      <c r="G73" s="44">
        <v>0</v>
      </c>
      <c r="H73" s="44">
        <v>0</v>
      </c>
      <c r="I73" s="44">
        <v>0</v>
      </c>
      <c r="J73" s="44">
        <v>0</v>
      </c>
      <c r="K73" s="44">
        <v>0</v>
      </c>
      <c r="L73" s="44">
        <v>0</v>
      </c>
      <c r="M73" s="44">
        <v>0</v>
      </c>
      <c r="N73" s="50">
        <v>0</v>
      </c>
      <c r="O73" s="44">
        <v>0</v>
      </c>
      <c r="P73" s="44">
        <v>0</v>
      </c>
      <c r="Q73" s="44">
        <v>0</v>
      </c>
      <c r="R73" s="44">
        <v>0.66669999999999996</v>
      </c>
      <c r="S73" s="44">
        <v>0</v>
      </c>
      <c r="T73" s="50">
        <v>0</v>
      </c>
    </row>
    <row r="74" spans="1:22" hidden="1">
      <c r="A74" s="3" t="s">
        <v>19184</v>
      </c>
      <c r="B74" t="s">
        <v>16191</v>
      </c>
      <c r="C74" t="s">
        <v>16192</v>
      </c>
      <c r="F74" t="s">
        <v>318</v>
      </c>
      <c r="G74" s="44">
        <v>0</v>
      </c>
      <c r="H74" s="44">
        <v>0</v>
      </c>
      <c r="I74" s="44">
        <v>1</v>
      </c>
      <c r="J74" s="44">
        <v>0.66669999999999996</v>
      </c>
      <c r="K74" s="44">
        <v>0</v>
      </c>
      <c r="L74" s="44">
        <v>0</v>
      </c>
      <c r="M74" s="44">
        <v>0</v>
      </c>
      <c r="N74" s="50">
        <v>0</v>
      </c>
      <c r="O74" s="44">
        <v>0</v>
      </c>
      <c r="P74" s="44">
        <v>0</v>
      </c>
      <c r="Q74" s="44">
        <v>0</v>
      </c>
      <c r="R74" s="44">
        <v>0</v>
      </c>
      <c r="S74" s="44">
        <v>0</v>
      </c>
      <c r="T74" s="50">
        <v>0</v>
      </c>
      <c r="U74" s="11" t="s">
        <v>19185</v>
      </c>
    </row>
    <row r="76" spans="1:22" s="55" customFormat="1">
      <c r="B76" s="55" t="s">
        <v>19186</v>
      </c>
    </row>
    <row r="77" spans="1:22">
      <c r="A77" s="3" t="s">
        <v>19187</v>
      </c>
      <c r="B77" t="s">
        <v>203</v>
      </c>
      <c r="C77" t="s">
        <v>204</v>
      </c>
      <c r="F77" t="s">
        <v>207</v>
      </c>
      <c r="G77" s="44"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4">
        <v>0</v>
      </c>
      <c r="N77" s="50">
        <v>0</v>
      </c>
      <c r="O77" s="44">
        <v>0</v>
      </c>
      <c r="P77" s="44">
        <v>0</v>
      </c>
      <c r="Q77" s="44">
        <v>0</v>
      </c>
      <c r="R77" s="44">
        <v>0</v>
      </c>
      <c r="S77" s="44">
        <v>0</v>
      </c>
      <c r="T77" s="50">
        <v>355.67</v>
      </c>
    </row>
    <row r="78" spans="1:22" hidden="1">
      <c r="A78" s="3" t="s">
        <v>19188</v>
      </c>
      <c r="B78" t="s">
        <v>647</v>
      </c>
      <c r="C78" t="s">
        <v>648</v>
      </c>
      <c r="F78" t="s">
        <v>207</v>
      </c>
      <c r="G78" s="44">
        <v>0</v>
      </c>
      <c r="H78" s="44">
        <v>0</v>
      </c>
      <c r="I78" s="44">
        <v>0</v>
      </c>
      <c r="J78" s="44">
        <v>0</v>
      </c>
      <c r="K78" s="44">
        <v>0</v>
      </c>
      <c r="L78" s="44">
        <v>0</v>
      </c>
      <c r="M78" s="44">
        <v>0</v>
      </c>
      <c r="N78" s="50">
        <v>0</v>
      </c>
      <c r="O78" s="44">
        <v>0</v>
      </c>
      <c r="P78" s="44">
        <v>0</v>
      </c>
      <c r="Q78" s="44">
        <v>0</v>
      </c>
      <c r="R78" s="44">
        <v>0</v>
      </c>
      <c r="S78" s="44">
        <v>0</v>
      </c>
      <c r="T78" s="50">
        <v>1.3332999999999999</v>
      </c>
    </row>
    <row r="79" spans="1:22">
      <c r="A79" s="3" t="s">
        <v>19189</v>
      </c>
      <c r="B79" t="s">
        <v>1853</v>
      </c>
      <c r="C79" t="s">
        <v>1854</v>
      </c>
      <c r="F79" t="s">
        <v>207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v>0</v>
      </c>
      <c r="N79" s="50">
        <v>0</v>
      </c>
      <c r="O79" s="44">
        <v>0</v>
      </c>
      <c r="P79" s="44">
        <v>0</v>
      </c>
      <c r="Q79" s="44">
        <v>0</v>
      </c>
      <c r="R79" s="44">
        <v>0</v>
      </c>
      <c r="S79" s="44">
        <v>0</v>
      </c>
      <c r="T79" s="50">
        <v>14</v>
      </c>
    </row>
    <row r="80" spans="1:22">
      <c r="A80" s="3" t="s">
        <v>19190</v>
      </c>
      <c r="B80" t="s">
        <v>2327</v>
      </c>
      <c r="C80" t="s">
        <v>2328</v>
      </c>
      <c r="F80" t="s">
        <v>207</v>
      </c>
      <c r="G80" s="44">
        <v>0</v>
      </c>
      <c r="H80" s="44">
        <v>0</v>
      </c>
      <c r="I80" s="44">
        <v>0</v>
      </c>
      <c r="J80" s="44">
        <v>0</v>
      </c>
      <c r="K80" s="44">
        <v>0</v>
      </c>
      <c r="L80" s="44">
        <v>8.3332999999999995</v>
      </c>
      <c r="M80" s="44">
        <v>0</v>
      </c>
      <c r="N80" s="50">
        <v>0</v>
      </c>
      <c r="O80" s="44">
        <v>0</v>
      </c>
      <c r="P80" s="44">
        <v>0</v>
      </c>
      <c r="Q80" s="44">
        <v>0</v>
      </c>
      <c r="R80" s="44">
        <v>0</v>
      </c>
      <c r="S80" s="44">
        <v>0</v>
      </c>
      <c r="T80" s="50">
        <v>10.667</v>
      </c>
    </row>
    <row r="81" spans="1:34">
      <c r="A81" s="3" t="s">
        <v>19191</v>
      </c>
      <c r="B81" t="s">
        <v>2358</v>
      </c>
      <c r="C81" t="s">
        <v>2359</v>
      </c>
      <c r="F81" t="s">
        <v>207</v>
      </c>
      <c r="G81" s="44">
        <v>0</v>
      </c>
      <c r="H81" s="44">
        <v>0</v>
      </c>
      <c r="I81" s="44">
        <v>0</v>
      </c>
      <c r="J81" s="44">
        <v>0</v>
      </c>
      <c r="K81" s="44">
        <v>0</v>
      </c>
      <c r="L81" s="44">
        <v>0</v>
      </c>
      <c r="M81" s="44">
        <v>0</v>
      </c>
      <c r="N81" s="50">
        <v>0</v>
      </c>
      <c r="O81" s="44">
        <v>0</v>
      </c>
      <c r="P81" s="44">
        <v>0</v>
      </c>
      <c r="Q81" s="44">
        <v>0</v>
      </c>
      <c r="R81" s="44">
        <v>0</v>
      </c>
      <c r="S81" s="44">
        <v>0</v>
      </c>
      <c r="T81" s="50">
        <v>38.667000000000002</v>
      </c>
    </row>
    <row r="82" spans="1:34">
      <c r="A82" s="3" t="s">
        <v>19192</v>
      </c>
      <c r="B82" t="s">
        <v>2382</v>
      </c>
      <c r="C82" t="s">
        <v>2383</v>
      </c>
      <c r="F82" t="s">
        <v>207</v>
      </c>
      <c r="G82" s="44">
        <v>0</v>
      </c>
      <c r="H82" s="44">
        <v>0</v>
      </c>
      <c r="I82" s="44">
        <v>0</v>
      </c>
      <c r="J82" s="44">
        <v>0</v>
      </c>
      <c r="K82" s="44">
        <v>11.667</v>
      </c>
      <c r="L82" s="44">
        <v>55.667000000000002</v>
      </c>
      <c r="M82" s="44">
        <v>0</v>
      </c>
      <c r="N82" s="50">
        <v>0</v>
      </c>
      <c r="O82" s="44">
        <v>7.6666999999999996</v>
      </c>
      <c r="P82" s="44">
        <v>20.667000000000002</v>
      </c>
      <c r="Q82" s="44">
        <v>15.333</v>
      </c>
      <c r="R82" s="44">
        <v>0</v>
      </c>
      <c r="S82" s="44">
        <v>0</v>
      </c>
      <c r="T82" s="50">
        <v>32.332999999999998</v>
      </c>
    </row>
    <row r="83" spans="1:34">
      <c r="A83" s="3" t="s">
        <v>19193</v>
      </c>
      <c r="B83" t="s">
        <v>2747</v>
      </c>
      <c r="C83" t="s">
        <v>2748</v>
      </c>
      <c r="F83" t="s">
        <v>134</v>
      </c>
      <c r="G83" s="44">
        <v>0</v>
      </c>
      <c r="H83" s="44">
        <v>0</v>
      </c>
      <c r="I83" s="44">
        <v>0</v>
      </c>
      <c r="J83" s="44">
        <v>0</v>
      </c>
      <c r="K83" s="44">
        <v>0</v>
      </c>
      <c r="L83" s="44">
        <v>0</v>
      </c>
      <c r="M83" s="44">
        <v>0</v>
      </c>
      <c r="N83" s="50">
        <v>0</v>
      </c>
      <c r="O83" s="44">
        <v>0</v>
      </c>
      <c r="P83" s="44">
        <v>0</v>
      </c>
      <c r="Q83" s="44">
        <v>0</v>
      </c>
      <c r="R83" s="44">
        <v>0</v>
      </c>
      <c r="S83" s="44">
        <v>0</v>
      </c>
      <c r="T83" s="50">
        <v>6.6666999999999996</v>
      </c>
      <c r="U83" s="11" t="s">
        <v>19194</v>
      </c>
      <c r="V83" s="8" t="s">
        <v>207</v>
      </c>
    </row>
    <row r="84" spans="1:34" hidden="1">
      <c r="A84" s="3" t="s">
        <v>19195</v>
      </c>
      <c r="B84" t="s">
        <v>3932</v>
      </c>
      <c r="C84" t="s">
        <v>3933</v>
      </c>
      <c r="F84" t="s">
        <v>207</v>
      </c>
      <c r="G84" s="44">
        <v>0</v>
      </c>
      <c r="H84" s="44">
        <v>0</v>
      </c>
      <c r="I84" s="44">
        <v>0</v>
      </c>
      <c r="J84" s="44">
        <v>0</v>
      </c>
      <c r="K84" s="44">
        <v>0</v>
      </c>
      <c r="L84" s="44">
        <v>0</v>
      </c>
      <c r="M84" s="44">
        <v>0</v>
      </c>
      <c r="N84" s="50">
        <v>0</v>
      </c>
      <c r="O84" s="44">
        <v>0</v>
      </c>
      <c r="P84" s="44">
        <v>0</v>
      </c>
      <c r="Q84" s="44">
        <v>0</v>
      </c>
      <c r="R84" s="44">
        <v>0</v>
      </c>
      <c r="S84" s="44">
        <v>0</v>
      </c>
      <c r="T84" s="50">
        <v>1</v>
      </c>
    </row>
    <row r="85" spans="1:34">
      <c r="A85" s="3" t="s">
        <v>19196</v>
      </c>
      <c r="B85" t="s">
        <v>3968</v>
      </c>
      <c r="C85" t="s">
        <v>3969</v>
      </c>
      <c r="F85" t="s">
        <v>3972</v>
      </c>
      <c r="G85" s="44">
        <v>4</v>
      </c>
      <c r="H85" s="44">
        <v>0</v>
      </c>
      <c r="I85" s="44">
        <v>0.66669999999999996</v>
      </c>
      <c r="J85" s="44">
        <v>0</v>
      </c>
      <c r="K85" s="44">
        <v>0</v>
      </c>
      <c r="L85" s="44">
        <v>0</v>
      </c>
      <c r="M85" s="44">
        <v>0</v>
      </c>
      <c r="N85" s="50">
        <v>0</v>
      </c>
      <c r="O85" s="44">
        <v>0</v>
      </c>
      <c r="P85" s="44">
        <v>0</v>
      </c>
      <c r="Q85" s="44">
        <v>0</v>
      </c>
      <c r="R85" s="44">
        <v>7.3333000000000004</v>
      </c>
      <c r="S85" s="44">
        <v>0</v>
      </c>
      <c r="T85" s="50">
        <v>0</v>
      </c>
      <c r="V85" s="345" t="s">
        <v>11431</v>
      </c>
      <c r="W85" s="345"/>
      <c r="X85" s="345"/>
      <c r="Y85" s="345"/>
      <c r="Z85" s="345"/>
      <c r="AA85" s="345"/>
      <c r="AB85" s="72"/>
      <c r="AC85" s="72"/>
      <c r="AD85" s="72"/>
      <c r="AE85" s="72"/>
      <c r="AF85" s="72"/>
      <c r="AG85" s="72"/>
      <c r="AH85" s="72"/>
    </row>
    <row r="86" spans="1:34">
      <c r="A86" s="3" t="s">
        <v>19197</v>
      </c>
      <c r="B86" t="s">
        <v>4401</v>
      </c>
      <c r="C86" t="s">
        <v>4402</v>
      </c>
      <c r="F86" t="s">
        <v>207</v>
      </c>
      <c r="G86" s="44">
        <v>0</v>
      </c>
      <c r="H86" s="44">
        <v>0</v>
      </c>
      <c r="I86" s="44">
        <v>0</v>
      </c>
      <c r="J86" s="44">
        <v>0</v>
      </c>
      <c r="K86" s="44">
        <v>0</v>
      </c>
      <c r="L86" s="44">
        <v>1.3332999999999999</v>
      </c>
      <c r="M86" s="44">
        <v>0</v>
      </c>
      <c r="N86" s="50">
        <v>0</v>
      </c>
      <c r="O86" s="44">
        <v>0</v>
      </c>
      <c r="P86" s="44">
        <v>0</v>
      </c>
      <c r="Q86" s="44">
        <v>0</v>
      </c>
      <c r="R86" s="44">
        <v>0</v>
      </c>
      <c r="S86" s="44">
        <v>0</v>
      </c>
      <c r="T86" s="50">
        <v>8.3332999999999995</v>
      </c>
    </row>
    <row r="87" spans="1:34">
      <c r="A87" s="3" t="s">
        <v>19198</v>
      </c>
      <c r="B87" t="s">
        <v>4450</v>
      </c>
      <c r="C87" t="s">
        <v>4451</v>
      </c>
      <c r="F87" t="s">
        <v>207</v>
      </c>
      <c r="G87" s="44">
        <v>9.3332999999999995</v>
      </c>
      <c r="H87" s="44">
        <v>23.332999999999998</v>
      </c>
      <c r="I87" s="44">
        <v>1.3332999999999999</v>
      </c>
      <c r="J87" s="44">
        <v>6.6666999999999996</v>
      </c>
      <c r="K87" s="44">
        <v>26.667000000000002</v>
      </c>
      <c r="L87" s="44">
        <v>39.667000000000002</v>
      </c>
      <c r="M87" s="44">
        <v>13.333</v>
      </c>
      <c r="N87" s="50">
        <v>1.3332999999999999</v>
      </c>
      <c r="O87" s="44">
        <v>30.667000000000002</v>
      </c>
      <c r="P87" s="44">
        <v>42</v>
      </c>
      <c r="Q87" s="44">
        <v>53</v>
      </c>
      <c r="R87" s="44">
        <v>0.66669999999999996</v>
      </c>
      <c r="S87" s="44">
        <v>0</v>
      </c>
      <c r="T87" s="50">
        <v>70.667000000000002</v>
      </c>
    </row>
    <row r="88" spans="1:34" hidden="1">
      <c r="A88" s="3" t="s">
        <v>19199</v>
      </c>
      <c r="B88" t="s">
        <v>5003</v>
      </c>
      <c r="C88" t="s">
        <v>5004</v>
      </c>
      <c r="F88" t="s">
        <v>207</v>
      </c>
      <c r="G88" s="44">
        <v>0</v>
      </c>
      <c r="H88" s="44">
        <v>0</v>
      </c>
      <c r="I88" s="44">
        <v>0</v>
      </c>
      <c r="J88" s="44">
        <v>0</v>
      </c>
      <c r="K88" s="44">
        <v>1.3332999999999999</v>
      </c>
      <c r="L88" s="44">
        <v>0</v>
      </c>
      <c r="M88" s="44">
        <v>0</v>
      </c>
      <c r="N88" s="50">
        <v>0</v>
      </c>
      <c r="O88" s="44">
        <v>0</v>
      </c>
      <c r="P88" s="44">
        <v>0</v>
      </c>
      <c r="Q88" s="44">
        <v>0</v>
      </c>
      <c r="R88" s="44">
        <v>0</v>
      </c>
      <c r="S88" s="44">
        <v>0</v>
      </c>
      <c r="T88" s="50">
        <v>0</v>
      </c>
    </row>
    <row r="89" spans="1:34">
      <c r="A89" s="3" t="s">
        <v>19200</v>
      </c>
      <c r="B89" t="s">
        <v>5363</v>
      </c>
      <c r="C89" t="s">
        <v>5364</v>
      </c>
      <c r="F89" t="s">
        <v>207</v>
      </c>
      <c r="G89" s="44">
        <v>0</v>
      </c>
      <c r="H89" s="44">
        <v>0</v>
      </c>
      <c r="I89" s="44">
        <v>0</v>
      </c>
      <c r="J89" s="44">
        <v>0</v>
      </c>
      <c r="K89" s="44">
        <v>0</v>
      </c>
      <c r="L89" s="44">
        <v>0</v>
      </c>
      <c r="M89" s="44">
        <v>0</v>
      </c>
      <c r="N89" s="50">
        <v>0</v>
      </c>
      <c r="O89" s="44">
        <v>0</v>
      </c>
      <c r="P89" s="44">
        <v>1</v>
      </c>
      <c r="Q89" s="44">
        <v>0</v>
      </c>
      <c r="R89" s="44">
        <v>0</v>
      </c>
      <c r="S89" s="44">
        <v>0</v>
      </c>
      <c r="T89" s="50">
        <v>4</v>
      </c>
    </row>
    <row r="90" spans="1:34">
      <c r="A90" s="3" t="s">
        <v>19201</v>
      </c>
      <c r="B90" t="s">
        <v>6410</v>
      </c>
      <c r="C90" t="s">
        <v>6411</v>
      </c>
      <c r="F90" t="s">
        <v>207</v>
      </c>
      <c r="G90" s="44">
        <v>0</v>
      </c>
      <c r="H90" s="44">
        <v>0</v>
      </c>
      <c r="I90" s="44">
        <v>0</v>
      </c>
      <c r="J90" s="44">
        <v>0</v>
      </c>
      <c r="K90" s="44">
        <v>0</v>
      </c>
      <c r="L90" s="44">
        <v>0</v>
      </c>
      <c r="M90" s="44">
        <v>121.33</v>
      </c>
      <c r="N90" s="50">
        <v>0</v>
      </c>
      <c r="O90" s="44">
        <v>0</v>
      </c>
      <c r="P90" s="44">
        <v>63.667000000000002</v>
      </c>
      <c r="Q90" s="44">
        <v>0</v>
      </c>
      <c r="R90" s="44">
        <v>0</v>
      </c>
      <c r="S90" s="44">
        <v>103.67</v>
      </c>
      <c r="T90" s="50">
        <v>3</v>
      </c>
    </row>
    <row r="91" spans="1:34">
      <c r="A91" s="3" t="s">
        <v>19202</v>
      </c>
      <c r="B91" t="s">
        <v>8470</v>
      </c>
      <c r="C91" t="s">
        <v>8471</v>
      </c>
      <c r="F91" t="s">
        <v>207</v>
      </c>
      <c r="G91" s="44">
        <v>22.332999999999998</v>
      </c>
      <c r="H91" s="44">
        <v>35.332999999999998</v>
      </c>
      <c r="I91" s="44">
        <v>24.332999999999998</v>
      </c>
      <c r="J91" s="44">
        <v>21</v>
      </c>
      <c r="K91" s="44">
        <v>13.333</v>
      </c>
      <c r="L91" s="44">
        <v>8.3332999999999995</v>
      </c>
      <c r="M91" s="44">
        <v>51.667000000000002</v>
      </c>
      <c r="N91" s="50">
        <v>9.6667000000000005</v>
      </c>
      <c r="O91" s="44">
        <v>36.667000000000002</v>
      </c>
      <c r="P91" s="44">
        <v>30</v>
      </c>
      <c r="Q91" s="44">
        <v>41.332999999999998</v>
      </c>
      <c r="R91" s="44">
        <v>27.332999999999998</v>
      </c>
      <c r="S91" s="44">
        <v>15.667</v>
      </c>
      <c r="T91" s="50">
        <v>35.332999999999998</v>
      </c>
    </row>
    <row r="92" spans="1:34" hidden="1">
      <c r="A92" s="3" t="s">
        <v>19203</v>
      </c>
      <c r="B92" t="s">
        <v>8486</v>
      </c>
      <c r="C92" t="s">
        <v>8487</v>
      </c>
      <c r="F92" t="s">
        <v>207</v>
      </c>
      <c r="G92" s="44">
        <v>0</v>
      </c>
      <c r="H92" s="44">
        <v>0</v>
      </c>
      <c r="I92" s="44">
        <v>0</v>
      </c>
      <c r="J92" s="44">
        <v>1</v>
      </c>
      <c r="K92" s="44">
        <v>0</v>
      </c>
      <c r="L92" s="44">
        <v>0</v>
      </c>
      <c r="M92" s="44">
        <v>0</v>
      </c>
      <c r="N92" s="50">
        <v>0</v>
      </c>
      <c r="O92" s="44">
        <v>0</v>
      </c>
      <c r="P92" s="44">
        <v>0</v>
      </c>
      <c r="Q92" s="44">
        <v>0</v>
      </c>
      <c r="R92" s="44">
        <v>0</v>
      </c>
      <c r="S92" s="44">
        <v>0</v>
      </c>
      <c r="T92" s="50">
        <v>0</v>
      </c>
    </row>
    <row r="93" spans="1:34">
      <c r="A93" s="3" t="s">
        <v>19204</v>
      </c>
      <c r="B93" t="s">
        <v>8498</v>
      </c>
      <c r="C93" t="s">
        <v>8499</v>
      </c>
      <c r="F93" t="s">
        <v>207</v>
      </c>
      <c r="G93" s="44">
        <v>11.667</v>
      </c>
      <c r="H93" s="44">
        <v>5.3333000000000004</v>
      </c>
      <c r="I93" s="44">
        <v>11.667</v>
      </c>
      <c r="J93" s="44">
        <v>0</v>
      </c>
      <c r="K93" s="44">
        <v>1</v>
      </c>
      <c r="L93" s="44">
        <v>0</v>
      </c>
      <c r="M93" s="44">
        <v>5</v>
      </c>
      <c r="N93" s="50">
        <v>8.6667000000000005</v>
      </c>
      <c r="O93" s="44">
        <v>2.3332999999999999</v>
      </c>
      <c r="P93" s="44">
        <v>0</v>
      </c>
      <c r="Q93" s="44">
        <v>0</v>
      </c>
      <c r="R93" s="44">
        <v>3.3332999999999999</v>
      </c>
      <c r="S93" s="44">
        <v>7</v>
      </c>
      <c r="T93" s="50">
        <v>0</v>
      </c>
    </row>
    <row r="94" spans="1:34">
      <c r="A94" s="3" t="s">
        <v>19205</v>
      </c>
      <c r="B94" t="s">
        <v>8518</v>
      </c>
      <c r="C94" t="s">
        <v>8519</v>
      </c>
      <c r="F94" t="s">
        <v>207</v>
      </c>
      <c r="G94" s="44">
        <v>11</v>
      </c>
      <c r="H94" s="44">
        <v>21.332999999999998</v>
      </c>
      <c r="I94" s="44">
        <v>11.667</v>
      </c>
      <c r="J94" s="44">
        <v>6.3333000000000004</v>
      </c>
      <c r="K94" s="44">
        <v>0</v>
      </c>
      <c r="L94" s="44">
        <v>5</v>
      </c>
      <c r="M94" s="44">
        <v>8.3332999999999995</v>
      </c>
      <c r="N94" s="50">
        <v>10</v>
      </c>
      <c r="O94" s="44">
        <v>3.3332999999999999</v>
      </c>
      <c r="P94" s="44">
        <v>0</v>
      </c>
      <c r="Q94" s="44">
        <v>5.6666999999999996</v>
      </c>
      <c r="R94" s="44">
        <v>6.6666999999999996</v>
      </c>
      <c r="S94" s="44">
        <v>10</v>
      </c>
      <c r="T94" s="50">
        <v>5.6666999999999996</v>
      </c>
    </row>
    <row r="95" spans="1:34">
      <c r="A95" s="3" t="s">
        <v>19206</v>
      </c>
      <c r="B95" t="s">
        <v>8526</v>
      </c>
      <c r="C95" t="s">
        <v>8527</v>
      </c>
      <c r="F95" t="s">
        <v>207</v>
      </c>
      <c r="G95" s="44">
        <v>66</v>
      </c>
      <c r="H95" s="44">
        <v>23.332999999999998</v>
      </c>
      <c r="I95" s="44">
        <v>65</v>
      </c>
      <c r="J95" s="44">
        <v>29.332999999999998</v>
      </c>
      <c r="K95" s="44">
        <v>33</v>
      </c>
      <c r="L95" s="44">
        <v>49</v>
      </c>
      <c r="M95" s="44">
        <v>53.332999999999998</v>
      </c>
      <c r="N95" s="50">
        <v>46.667000000000002</v>
      </c>
      <c r="O95" s="44">
        <v>30.332999999999998</v>
      </c>
      <c r="P95" s="44">
        <v>13.667</v>
      </c>
      <c r="Q95" s="44">
        <v>39.332999999999998</v>
      </c>
      <c r="R95" s="44">
        <v>50.332999999999998</v>
      </c>
      <c r="S95" s="44">
        <v>49.667000000000002</v>
      </c>
      <c r="T95" s="50">
        <v>64</v>
      </c>
    </row>
    <row r="96" spans="1:34">
      <c r="A96" s="3" t="s">
        <v>19207</v>
      </c>
      <c r="B96" t="s">
        <v>8641</v>
      </c>
      <c r="C96" t="s">
        <v>8642</v>
      </c>
      <c r="F96" t="s">
        <v>8645</v>
      </c>
      <c r="G96" s="44">
        <v>0</v>
      </c>
      <c r="H96" s="44">
        <v>2</v>
      </c>
      <c r="I96" s="44">
        <v>1.6667000000000001</v>
      </c>
      <c r="J96" s="44">
        <v>0</v>
      </c>
      <c r="K96" s="44">
        <v>5.3333000000000004</v>
      </c>
      <c r="L96" s="44">
        <v>7.6666999999999996</v>
      </c>
      <c r="M96" s="44">
        <v>0</v>
      </c>
      <c r="N96" s="50">
        <v>2.6667000000000001</v>
      </c>
      <c r="O96" s="44">
        <v>0</v>
      </c>
      <c r="P96" s="44">
        <v>0</v>
      </c>
      <c r="Q96" s="44">
        <v>0</v>
      </c>
      <c r="R96" s="44">
        <v>1.3332999999999999</v>
      </c>
      <c r="S96" s="44">
        <v>0</v>
      </c>
      <c r="T96" s="50">
        <v>4</v>
      </c>
      <c r="V96" s="8" t="s">
        <v>207</v>
      </c>
    </row>
    <row r="97" spans="1:23">
      <c r="A97" s="3" t="s">
        <v>19208</v>
      </c>
      <c r="B97" t="s">
        <v>9265</v>
      </c>
      <c r="C97" t="s">
        <v>9266</v>
      </c>
      <c r="F97" t="s">
        <v>9269</v>
      </c>
      <c r="G97" s="44">
        <v>0</v>
      </c>
      <c r="H97" s="44">
        <v>0</v>
      </c>
      <c r="I97" s="44">
        <v>2</v>
      </c>
      <c r="J97" s="44">
        <v>0</v>
      </c>
      <c r="K97" s="44">
        <v>0</v>
      </c>
      <c r="L97" s="44">
        <v>1.6667000000000001</v>
      </c>
      <c r="M97" s="44">
        <v>0</v>
      </c>
      <c r="N97" s="50">
        <v>1.3332999999999999</v>
      </c>
      <c r="O97" s="44">
        <v>1</v>
      </c>
      <c r="P97" s="44">
        <v>2.6667000000000001</v>
      </c>
      <c r="Q97" s="44">
        <v>1.6667000000000001</v>
      </c>
      <c r="R97" s="44">
        <v>0</v>
      </c>
      <c r="S97" s="44">
        <v>2.6667000000000001</v>
      </c>
      <c r="T97" s="50">
        <v>2</v>
      </c>
      <c r="U97" s="73" t="s">
        <v>19209</v>
      </c>
      <c r="V97" t="s">
        <v>19210</v>
      </c>
    </row>
    <row r="98" spans="1:23" hidden="1">
      <c r="A98" s="3" t="s">
        <v>19211</v>
      </c>
      <c r="B98" t="s">
        <v>11086</v>
      </c>
      <c r="C98" t="s">
        <v>11087</v>
      </c>
      <c r="F98" t="s">
        <v>207</v>
      </c>
      <c r="G98" s="44">
        <v>0</v>
      </c>
      <c r="H98" s="44">
        <v>0</v>
      </c>
      <c r="I98" s="44">
        <v>0</v>
      </c>
      <c r="J98" s="44">
        <v>0</v>
      </c>
      <c r="K98" s="44">
        <v>0</v>
      </c>
      <c r="L98" s="44">
        <v>0</v>
      </c>
      <c r="M98" s="44">
        <v>0</v>
      </c>
      <c r="N98" s="50">
        <v>0</v>
      </c>
      <c r="O98" s="44">
        <v>0</v>
      </c>
      <c r="P98" s="44">
        <v>0</v>
      </c>
      <c r="Q98" s="44">
        <v>0.66669999999999996</v>
      </c>
      <c r="R98" s="44">
        <v>0</v>
      </c>
      <c r="S98" s="44">
        <v>0</v>
      </c>
      <c r="T98" s="50">
        <v>0</v>
      </c>
    </row>
    <row r="99" spans="1:23">
      <c r="A99" s="3" t="s">
        <v>19212</v>
      </c>
      <c r="B99" t="s">
        <v>11134</v>
      </c>
      <c r="C99" t="s">
        <v>11135</v>
      </c>
      <c r="F99" t="s">
        <v>11138</v>
      </c>
      <c r="G99" s="44">
        <v>0</v>
      </c>
      <c r="H99" s="44">
        <v>5</v>
      </c>
      <c r="I99" s="44">
        <v>0</v>
      </c>
      <c r="J99" s="44">
        <v>0</v>
      </c>
      <c r="K99" s="44">
        <v>0</v>
      </c>
      <c r="L99" s="44">
        <v>0</v>
      </c>
      <c r="M99" s="44">
        <v>5</v>
      </c>
      <c r="N99" s="50">
        <v>5.6666999999999996</v>
      </c>
      <c r="O99" s="44">
        <v>0</v>
      </c>
      <c r="P99" s="44">
        <v>4.3333000000000004</v>
      </c>
      <c r="Q99" s="44">
        <v>0</v>
      </c>
      <c r="R99" s="44">
        <v>3.6667000000000001</v>
      </c>
      <c r="S99" s="44">
        <v>0</v>
      </c>
      <c r="T99" s="50">
        <v>0</v>
      </c>
    </row>
    <row r="100" spans="1:23">
      <c r="A100" s="3" t="s">
        <v>19213</v>
      </c>
      <c r="B100" t="s">
        <v>11626</v>
      </c>
      <c r="C100" t="s">
        <v>11627</v>
      </c>
      <c r="F100" t="s">
        <v>207</v>
      </c>
      <c r="G100" s="44">
        <v>2</v>
      </c>
      <c r="H100" s="44">
        <v>0</v>
      </c>
      <c r="I100" s="44">
        <v>0</v>
      </c>
      <c r="J100" s="44">
        <v>0</v>
      </c>
      <c r="K100" s="44">
        <v>0</v>
      </c>
      <c r="L100" s="44">
        <v>0</v>
      </c>
      <c r="M100" s="44">
        <v>2.3332999999999999</v>
      </c>
      <c r="N100" s="50">
        <v>1.6667000000000001</v>
      </c>
      <c r="O100" s="44">
        <v>0</v>
      </c>
      <c r="P100" s="44">
        <v>0</v>
      </c>
      <c r="Q100" s="44">
        <v>0</v>
      </c>
      <c r="R100" s="44">
        <v>1.6667000000000001</v>
      </c>
      <c r="S100" s="44">
        <v>1.3332999999999999</v>
      </c>
      <c r="T100" s="50">
        <v>0</v>
      </c>
    </row>
    <row r="101" spans="1:23">
      <c r="A101" s="3" t="s">
        <v>19214</v>
      </c>
      <c r="B101" t="s">
        <v>11756</v>
      </c>
      <c r="C101" t="s">
        <v>11757</v>
      </c>
      <c r="F101" t="s">
        <v>134</v>
      </c>
      <c r="G101" s="44">
        <v>0</v>
      </c>
      <c r="H101" s="44">
        <v>0</v>
      </c>
      <c r="I101" s="44">
        <v>0</v>
      </c>
      <c r="J101" s="44">
        <v>0</v>
      </c>
      <c r="K101" s="44">
        <v>0</v>
      </c>
      <c r="L101" s="44">
        <v>0</v>
      </c>
      <c r="M101" s="44">
        <v>0</v>
      </c>
      <c r="N101" s="50">
        <v>0</v>
      </c>
      <c r="O101" s="44">
        <v>0</v>
      </c>
      <c r="P101" s="44">
        <v>0</v>
      </c>
      <c r="Q101" s="44">
        <v>0</v>
      </c>
      <c r="R101" s="44">
        <v>0</v>
      </c>
      <c r="S101" s="44">
        <v>0</v>
      </c>
      <c r="T101" s="50">
        <v>20.667000000000002</v>
      </c>
      <c r="V101" s="8" t="s">
        <v>207</v>
      </c>
    </row>
    <row r="102" spans="1:23">
      <c r="A102" s="3" t="s">
        <v>19215</v>
      </c>
      <c r="B102" t="s">
        <v>12246</v>
      </c>
      <c r="C102" t="s">
        <v>12247</v>
      </c>
      <c r="F102" t="s">
        <v>207</v>
      </c>
      <c r="G102" s="44">
        <v>0</v>
      </c>
      <c r="H102" s="44">
        <v>0</v>
      </c>
      <c r="I102" s="44">
        <v>0</v>
      </c>
      <c r="J102" s="44">
        <v>0</v>
      </c>
      <c r="K102" s="44">
        <v>0</v>
      </c>
      <c r="L102" s="44">
        <v>0</v>
      </c>
      <c r="M102" s="44">
        <v>0</v>
      </c>
      <c r="N102" s="50">
        <v>0</v>
      </c>
      <c r="O102" s="44">
        <v>0</v>
      </c>
      <c r="P102" s="44">
        <v>1</v>
      </c>
      <c r="Q102" s="44">
        <v>0</v>
      </c>
      <c r="R102" s="44">
        <v>0</v>
      </c>
      <c r="S102" s="44">
        <v>0</v>
      </c>
      <c r="T102" s="50">
        <v>4.3333000000000004</v>
      </c>
    </row>
    <row r="103" spans="1:23">
      <c r="A103" s="3" t="s">
        <v>19216</v>
      </c>
      <c r="B103" t="s">
        <v>12254</v>
      </c>
      <c r="C103" t="s">
        <v>12255</v>
      </c>
      <c r="F103" t="s">
        <v>207</v>
      </c>
      <c r="G103" s="44">
        <v>14.333</v>
      </c>
      <c r="H103" s="44">
        <v>0</v>
      </c>
      <c r="I103" s="44">
        <v>6.3333000000000004</v>
      </c>
      <c r="J103" s="44">
        <v>6</v>
      </c>
      <c r="K103" s="44">
        <v>0</v>
      </c>
      <c r="L103" s="44">
        <v>0</v>
      </c>
      <c r="M103" s="44">
        <v>9.6667000000000005</v>
      </c>
      <c r="N103" s="50">
        <v>11</v>
      </c>
      <c r="O103" s="44">
        <v>4</v>
      </c>
      <c r="P103" s="44">
        <v>1.6667000000000001</v>
      </c>
      <c r="Q103" s="44">
        <v>4</v>
      </c>
      <c r="R103" s="44">
        <v>4</v>
      </c>
      <c r="S103" s="44">
        <v>3</v>
      </c>
      <c r="T103" s="50">
        <v>0</v>
      </c>
    </row>
    <row r="105" spans="1:23" s="379" customFormat="1">
      <c r="A105" s="377" t="s">
        <v>19558</v>
      </c>
      <c r="B105" s="378"/>
      <c r="D105" s="380"/>
      <c r="E105" s="380"/>
      <c r="G105" s="381"/>
      <c r="H105" s="381"/>
      <c r="I105" s="381"/>
      <c r="J105" s="381"/>
      <c r="K105" s="381"/>
      <c r="L105" s="381"/>
      <c r="M105" s="381"/>
      <c r="N105" s="381"/>
      <c r="O105" s="381"/>
      <c r="P105" s="381"/>
      <c r="Q105" s="381"/>
      <c r="R105" s="381"/>
      <c r="S105" s="381"/>
      <c r="T105" s="381"/>
      <c r="U105" s="382"/>
      <c r="V105" s="383"/>
      <c r="W105" s="383"/>
    </row>
    <row r="106" spans="1:23" hidden="1">
      <c r="A106" s="40" t="s">
        <v>18920</v>
      </c>
      <c r="B106" t="s">
        <v>1080</v>
      </c>
      <c r="C106" s="2" t="str">
        <f>VLOOKUP(B106,'1P_vulgatus_ATCC_8482'!$A:$I,2,FALSE)</f>
        <v xml:space="preserve">BVU_0221  </v>
      </c>
      <c r="D106" s="2" t="str">
        <f>VLOOKUP(B106,'1P_vulgatus_ATCC_8482'!$A:$I,7,FALSE)</f>
        <v>fucP</v>
      </c>
      <c r="E106" s="2">
        <f>VLOOKUP(B106,'1P_vulgatus_ATCC_8482'!$A:$I,8,FALSE)</f>
        <v>0</v>
      </c>
      <c r="F106" s="9" t="str">
        <f>VLOOKUP(B106,'1P_vulgatus_ATCC_8482'!$A:$I,9,FALSE)</f>
        <v>L-fucose:H+ symporter permease</v>
      </c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W106" s="12"/>
    </row>
    <row r="107" spans="1:23">
      <c r="A107" s="83" t="s">
        <v>19231</v>
      </c>
      <c r="B107" s="77" t="s">
        <v>1694</v>
      </c>
      <c r="C107" s="77" t="s">
        <v>1695</v>
      </c>
      <c r="D107" s="84"/>
      <c r="E107" s="84"/>
      <c r="F107" s="77" t="s">
        <v>19232</v>
      </c>
      <c r="G107" s="85"/>
      <c r="H107" s="86"/>
      <c r="I107" s="85"/>
      <c r="J107" s="85"/>
      <c r="K107" s="85"/>
      <c r="L107" s="85"/>
      <c r="M107" s="85"/>
      <c r="N107" s="86"/>
      <c r="O107" s="85"/>
      <c r="P107" s="85"/>
      <c r="Q107" s="85"/>
      <c r="R107" s="85"/>
      <c r="S107" s="85"/>
      <c r="T107" s="85"/>
      <c r="U107" s="87"/>
      <c r="V107" s="88"/>
      <c r="W107" s="83" t="s">
        <v>19233</v>
      </c>
    </row>
    <row r="108" spans="1:23">
      <c r="A108" s="40" t="s">
        <v>19109</v>
      </c>
      <c r="B108" s="3" t="s">
        <v>7694</v>
      </c>
      <c r="C108" s="3" t="s">
        <v>19110</v>
      </c>
      <c r="F108" s="3" t="s">
        <v>19234</v>
      </c>
      <c r="G108" s="50">
        <v>0</v>
      </c>
      <c r="H108" s="50">
        <v>0</v>
      </c>
      <c r="I108" s="50">
        <v>2.6666666999999999</v>
      </c>
      <c r="J108" s="50">
        <v>0</v>
      </c>
      <c r="K108" s="50">
        <v>0</v>
      </c>
      <c r="L108" s="50">
        <v>0</v>
      </c>
      <c r="M108" s="50">
        <v>0</v>
      </c>
      <c r="N108" s="24">
        <v>0</v>
      </c>
      <c r="O108" s="50">
        <v>0</v>
      </c>
      <c r="P108" s="50">
        <v>0</v>
      </c>
      <c r="Q108" s="50">
        <v>0</v>
      </c>
      <c r="R108" s="50">
        <v>0</v>
      </c>
      <c r="S108" s="50">
        <v>0</v>
      </c>
      <c r="T108" s="50">
        <v>0</v>
      </c>
      <c r="U108" s="89" t="s">
        <v>19111</v>
      </c>
      <c r="V108" s="90"/>
      <c r="W108" s="91" t="s">
        <v>19235</v>
      </c>
    </row>
    <row r="109" spans="1:23">
      <c r="A109" s="83" t="s">
        <v>19092</v>
      </c>
      <c r="B109" s="77" t="s">
        <v>10579</v>
      </c>
      <c r="C109" s="77" t="s">
        <v>10580</v>
      </c>
      <c r="D109" s="84"/>
      <c r="E109" s="84"/>
      <c r="F109" s="77" t="s">
        <v>19234</v>
      </c>
      <c r="G109" s="85"/>
      <c r="H109" s="86"/>
      <c r="I109" s="85"/>
      <c r="J109" s="85"/>
      <c r="K109" s="85"/>
      <c r="L109" s="85"/>
      <c r="M109" s="85"/>
      <c r="N109" s="86"/>
      <c r="O109" s="85"/>
      <c r="P109" s="85"/>
      <c r="Q109" s="85"/>
      <c r="R109" s="85"/>
      <c r="S109" s="85"/>
      <c r="T109" s="85"/>
      <c r="U109" s="87"/>
      <c r="V109" s="88"/>
      <c r="W109" s="83" t="s">
        <v>19235</v>
      </c>
    </row>
    <row r="110" spans="1:23">
      <c r="A110" s="40" t="s">
        <v>19120</v>
      </c>
      <c r="B110" s="3" t="s">
        <v>18484</v>
      </c>
      <c r="C110" s="3" t="s">
        <v>19121</v>
      </c>
      <c r="F110" s="3" t="s">
        <v>19236</v>
      </c>
      <c r="G110" s="10"/>
      <c r="H110" s="23"/>
      <c r="I110" s="10"/>
      <c r="J110" s="10"/>
      <c r="K110" s="10"/>
      <c r="L110" s="10"/>
      <c r="M110" s="10"/>
      <c r="N110" s="23"/>
      <c r="O110" s="10"/>
      <c r="P110" s="10"/>
      <c r="Q110" s="10"/>
      <c r="R110" s="10"/>
      <c r="S110" s="10"/>
      <c r="V110" s="90"/>
      <c r="W110" s="91" t="s">
        <v>19237</v>
      </c>
    </row>
    <row r="111" spans="1:23" s="5" customFormat="1">
      <c r="A111" s="7" t="s">
        <v>18921</v>
      </c>
      <c r="B111" s="5" t="s">
        <v>6370</v>
      </c>
      <c r="C111" s="5" t="s">
        <v>6371</v>
      </c>
      <c r="F111" s="5" t="s">
        <v>1085</v>
      </c>
      <c r="G111" s="65">
        <v>0</v>
      </c>
      <c r="H111" s="65">
        <v>0</v>
      </c>
      <c r="I111" s="65">
        <v>0</v>
      </c>
      <c r="J111" s="65">
        <v>0</v>
      </c>
      <c r="K111" s="65">
        <v>0</v>
      </c>
      <c r="L111" s="65">
        <v>11.667</v>
      </c>
      <c r="M111" s="65">
        <v>0</v>
      </c>
      <c r="N111" s="67">
        <v>0</v>
      </c>
      <c r="O111" s="65">
        <v>0</v>
      </c>
      <c r="P111" s="65">
        <v>0</v>
      </c>
      <c r="Q111" s="65">
        <v>0</v>
      </c>
      <c r="R111" s="65">
        <v>0</v>
      </c>
      <c r="S111" s="65">
        <v>0</v>
      </c>
      <c r="T111" s="67">
        <v>1.6667000000000001</v>
      </c>
      <c r="U111" s="69"/>
      <c r="V111" s="70"/>
    </row>
    <row r="112" spans="1:23" s="5" customFormat="1" hidden="1">
      <c r="A112" s="92" t="s">
        <v>19092</v>
      </c>
      <c r="B112" s="7" t="s">
        <v>10579</v>
      </c>
      <c r="C112" s="7" t="s">
        <v>19093</v>
      </c>
      <c r="D112" s="93" t="s">
        <v>1084</v>
      </c>
      <c r="E112" s="6"/>
      <c r="F112" s="7" t="s">
        <v>2884</v>
      </c>
      <c r="N112" s="94"/>
      <c r="T112" s="71"/>
      <c r="U112" s="68" t="s">
        <v>19094</v>
      </c>
      <c r="V112" s="70"/>
      <c r="W112" s="70"/>
    </row>
    <row r="113" spans="1:23" s="5" customFormat="1" hidden="1">
      <c r="A113" s="92" t="s">
        <v>19095</v>
      </c>
      <c r="B113" s="7" t="s">
        <v>11885</v>
      </c>
      <c r="C113" s="7" t="s">
        <v>19096</v>
      </c>
      <c r="D113" s="93" t="s">
        <v>1084</v>
      </c>
      <c r="E113" s="6"/>
      <c r="F113" s="7" t="s">
        <v>11889</v>
      </c>
      <c r="L113" s="71"/>
      <c r="N113" s="94"/>
      <c r="T113" s="71"/>
      <c r="U113" s="68" t="s">
        <v>19097</v>
      </c>
      <c r="V113" s="70"/>
      <c r="W113" s="70"/>
    </row>
    <row r="114" spans="1:23" s="5" customFormat="1" hidden="1">
      <c r="A114" s="92" t="s">
        <v>19098</v>
      </c>
      <c r="B114" s="5" t="s">
        <v>6270</v>
      </c>
      <c r="C114" s="5" t="s">
        <v>6271</v>
      </c>
      <c r="D114" s="6" t="s">
        <v>6274</v>
      </c>
      <c r="E114" s="6"/>
      <c r="F114" s="5" t="s">
        <v>6275</v>
      </c>
      <c r="N114" s="71"/>
      <c r="T114" s="71"/>
      <c r="U114" s="68" t="s">
        <v>19099</v>
      </c>
      <c r="V114" s="70"/>
      <c r="W114" s="70"/>
    </row>
    <row r="115" spans="1:23" s="5" customFormat="1" hidden="1">
      <c r="A115" s="92" t="s">
        <v>19100</v>
      </c>
      <c r="B115" s="7" t="s">
        <v>3480</v>
      </c>
      <c r="C115" s="7" t="s">
        <v>19101</v>
      </c>
      <c r="D115" s="93" t="s">
        <v>19102</v>
      </c>
      <c r="E115" s="6"/>
      <c r="F115" s="7" t="s">
        <v>3484</v>
      </c>
      <c r="G115" s="94"/>
      <c r="H115" s="71"/>
      <c r="I115" s="71"/>
      <c r="J115" s="71"/>
      <c r="K115" s="71"/>
      <c r="L115" s="71"/>
      <c r="M115" s="71"/>
      <c r="N115" s="94"/>
      <c r="O115" s="71"/>
      <c r="P115" s="71"/>
      <c r="Q115" s="71"/>
      <c r="R115" s="71"/>
      <c r="S115" s="71"/>
      <c r="T115" s="71"/>
      <c r="U115" s="69"/>
      <c r="V115" s="70"/>
      <c r="W115" s="70"/>
    </row>
    <row r="116" spans="1:23" s="5" customFormat="1">
      <c r="A116" s="83" t="s">
        <v>18920</v>
      </c>
      <c r="B116" s="77" t="s">
        <v>1080</v>
      </c>
      <c r="C116" s="77" t="s">
        <v>1081</v>
      </c>
      <c r="D116" s="84"/>
      <c r="E116" s="84"/>
      <c r="F116" s="77" t="s">
        <v>1085</v>
      </c>
      <c r="G116" s="94"/>
      <c r="H116" s="71"/>
      <c r="I116" s="71"/>
      <c r="J116" s="71"/>
      <c r="K116" s="71"/>
      <c r="L116" s="71"/>
      <c r="M116" s="71"/>
      <c r="N116" s="94"/>
      <c r="O116" s="71"/>
      <c r="P116" s="71"/>
      <c r="Q116" s="71"/>
      <c r="R116" s="71"/>
      <c r="S116" s="71"/>
      <c r="T116" s="71"/>
      <c r="V116" s="70"/>
    </row>
    <row r="117" spans="1:23" s="5" customFormat="1">
      <c r="A117" s="40" t="s">
        <v>19114</v>
      </c>
      <c r="B117" s="3" t="s">
        <v>16384</v>
      </c>
      <c r="C117" s="3" t="s">
        <v>19115</v>
      </c>
      <c r="D117" s="2"/>
      <c r="E117" s="2"/>
      <c r="F117" s="3" t="s">
        <v>19238</v>
      </c>
      <c r="G117" s="50">
        <v>0</v>
      </c>
      <c r="H117" s="50">
        <v>0</v>
      </c>
      <c r="I117" s="50">
        <v>0</v>
      </c>
      <c r="J117" s="50">
        <v>0</v>
      </c>
      <c r="K117" s="50">
        <v>1.6666666999999999</v>
      </c>
      <c r="L117" s="50">
        <v>0</v>
      </c>
      <c r="M117" s="50">
        <v>0</v>
      </c>
      <c r="N117" s="24">
        <v>0</v>
      </c>
      <c r="O117" s="50">
        <v>0</v>
      </c>
      <c r="P117" s="50">
        <v>0</v>
      </c>
      <c r="Q117" s="50">
        <v>0</v>
      </c>
      <c r="R117" s="50">
        <v>0</v>
      </c>
      <c r="S117" s="50">
        <v>0</v>
      </c>
      <c r="T117" s="50">
        <v>2</v>
      </c>
      <c r="U117" s="89" t="s">
        <v>19116</v>
      </c>
      <c r="V117" s="90"/>
      <c r="W117" s="91" t="s">
        <v>19117</v>
      </c>
    </row>
    <row r="118" spans="1:23" s="5" customFormat="1">
      <c r="A118" s="92" t="s">
        <v>19095</v>
      </c>
      <c r="B118" s="7" t="s">
        <v>11885</v>
      </c>
      <c r="C118" s="7" t="s">
        <v>19096</v>
      </c>
      <c r="D118" s="93" t="s">
        <v>1084</v>
      </c>
      <c r="E118" s="6"/>
      <c r="F118" s="7" t="s">
        <v>19239</v>
      </c>
      <c r="L118" s="71"/>
      <c r="N118" s="94"/>
      <c r="T118" s="95"/>
      <c r="U118" s="96" t="s">
        <v>19097</v>
      </c>
      <c r="V118" s="70"/>
    </row>
    <row r="119" spans="1:23" s="5" customFormat="1">
      <c r="A119" s="92" t="s">
        <v>18981</v>
      </c>
      <c r="B119" s="7" t="s">
        <v>18269</v>
      </c>
      <c r="C119" s="7" t="s">
        <v>19103</v>
      </c>
      <c r="D119" s="97" t="s">
        <v>18273</v>
      </c>
      <c r="F119" s="7" t="s">
        <v>18274</v>
      </c>
      <c r="G119" s="67">
        <v>0</v>
      </c>
      <c r="H119" s="67">
        <v>0</v>
      </c>
      <c r="I119" s="67">
        <v>0</v>
      </c>
      <c r="J119" s="67">
        <v>0</v>
      </c>
      <c r="K119" s="67">
        <v>0</v>
      </c>
      <c r="L119" s="67">
        <v>0</v>
      </c>
      <c r="M119" s="67">
        <v>0</v>
      </c>
      <c r="N119" s="66">
        <v>0</v>
      </c>
      <c r="O119" s="67">
        <v>0</v>
      </c>
      <c r="P119" s="67">
        <v>0</v>
      </c>
      <c r="Q119" s="67">
        <v>0</v>
      </c>
      <c r="R119" s="67">
        <v>0</v>
      </c>
      <c r="S119" s="67">
        <v>0</v>
      </c>
      <c r="T119" s="67">
        <v>14.666667</v>
      </c>
      <c r="U119" s="7" t="s">
        <v>18982</v>
      </c>
      <c r="V119" s="70"/>
    </row>
    <row r="120" spans="1:23" s="98" customFormat="1" hidden="1">
      <c r="A120" s="99" t="s">
        <v>19104</v>
      </c>
      <c r="B120" s="98" t="s">
        <v>12331</v>
      </c>
      <c r="C120" s="98" t="s">
        <v>12332</v>
      </c>
      <c r="D120" s="100" t="s">
        <v>19105</v>
      </c>
      <c r="E120" s="101"/>
      <c r="F120" s="98" t="s">
        <v>12335</v>
      </c>
      <c r="N120" s="102"/>
      <c r="T120" s="103"/>
      <c r="U120" s="104"/>
      <c r="V120" s="90"/>
      <c r="W120" s="90"/>
    </row>
    <row r="121" spans="1:23" s="98" customFormat="1" hidden="1">
      <c r="A121" s="99" t="s">
        <v>19106</v>
      </c>
      <c r="B121" s="98" t="s">
        <v>6440</v>
      </c>
      <c r="C121" s="98" t="s">
        <v>6441</v>
      </c>
      <c r="D121" s="100" t="s">
        <v>19107</v>
      </c>
      <c r="E121" s="101"/>
      <c r="F121" s="105" t="s">
        <v>2884</v>
      </c>
      <c r="G121" s="103"/>
      <c r="H121" s="103"/>
      <c r="I121" s="103"/>
      <c r="J121" s="103"/>
      <c r="K121" s="103"/>
      <c r="L121" s="103"/>
      <c r="M121" s="103"/>
      <c r="N121" s="102"/>
      <c r="O121" s="103"/>
      <c r="P121" s="103"/>
      <c r="Q121" s="103"/>
      <c r="R121" s="103"/>
      <c r="S121" s="103"/>
      <c r="T121" s="103"/>
      <c r="U121" s="104"/>
      <c r="V121" s="90"/>
      <c r="W121" s="90"/>
    </row>
    <row r="122" spans="1:23" s="98" customFormat="1" hidden="1">
      <c r="A122" s="106" t="s">
        <v>19134</v>
      </c>
      <c r="B122" s="98" t="s">
        <v>1455</v>
      </c>
      <c r="C122" s="107" t="s">
        <v>19135</v>
      </c>
      <c r="D122" s="101"/>
      <c r="E122" s="101"/>
      <c r="F122" s="98" t="s">
        <v>1459</v>
      </c>
      <c r="G122" s="108">
        <v>0</v>
      </c>
      <c r="H122" s="108">
        <v>0</v>
      </c>
      <c r="I122" s="108">
        <v>0</v>
      </c>
      <c r="J122" s="108">
        <v>0</v>
      </c>
      <c r="K122" s="108">
        <v>0</v>
      </c>
      <c r="L122" s="108">
        <v>0</v>
      </c>
      <c r="M122" s="108">
        <v>0</v>
      </c>
      <c r="N122" s="109">
        <v>0</v>
      </c>
      <c r="O122" s="108">
        <v>0</v>
      </c>
      <c r="P122" s="108">
        <v>0</v>
      </c>
      <c r="Q122" s="108">
        <v>0</v>
      </c>
      <c r="R122" s="108">
        <v>0</v>
      </c>
      <c r="S122" s="108">
        <v>0.66669999999999996</v>
      </c>
      <c r="T122" s="110">
        <v>0</v>
      </c>
      <c r="U122" s="111" t="s">
        <v>9319</v>
      </c>
      <c r="V122" s="90"/>
      <c r="W122" s="90"/>
    </row>
    <row r="123" spans="1:23" s="98" customFormat="1" hidden="1">
      <c r="A123" s="106" t="s">
        <v>19136</v>
      </c>
      <c r="B123" s="98" t="s">
        <v>1460</v>
      </c>
      <c r="C123" s="107" t="s">
        <v>19137</v>
      </c>
      <c r="D123" s="101"/>
      <c r="E123" s="101"/>
      <c r="F123" s="98" t="s">
        <v>1464</v>
      </c>
      <c r="G123" s="108">
        <v>0</v>
      </c>
      <c r="H123" s="108">
        <v>0</v>
      </c>
      <c r="I123" s="108">
        <v>0</v>
      </c>
      <c r="J123" s="108">
        <v>0</v>
      </c>
      <c r="K123" s="108">
        <v>0</v>
      </c>
      <c r="L123" s="108">
        <v>0</v>
      </c>
      <c r="M123" s="108">
        <v>0</v>
      </c>
      <c r="N123" s="109">
        <v>5.3333000000000004</v>
      </c>
      <c r="O123" s="108">
        <v>0</v>
      </c>
      <c r="P123" s="108">
        <v>0</v>
      </c>
      <c r="Q123" s="108">
        <v>0</v>
      </c>
      <c r="R123" s="108">
        <v>0</v>
      </c>
      <c r="S123" s="108">
        <v>2</v>
      </c>
      <c r="T123" s="110">
        <v>0</v>
      </c>
      <c r="U123" s="111"/>
      <c r="V123" s="90"/>
      <c r="W123" s="90"/>
    </row>
    <row r="124" spans="1:23" s="98" customFormat="1" hidden="1">
      <c r="A124" s="106" t="s">
        <v>19138</v>
      </c>
      <c r="B124" s="98" t="s">
        <v>1504</v>
      </c>
      <c r="C124" s="107" t="s">
        <v>19139</v>
      </c>
      <c r="D124" s="101"/>
      <c r="E124" s="101"/>
      <c r="F124" s="98" t="s">
        <v>1508</v>
      </c>
      <c r="G124" s="108">
        <v>1</v>
      </c>
      <c r="H124" s="108">
        <v>0</v>
      </c>
      <c r="I124" s="108">
        <v>0</v>
      </c>
      <c r="J124" s="108">
        <v>0</v>
      </c>
      <c r="K124" s="108">
        <v>0</v>
      </c>
      <c r="L124" s="108">
        <v>0</v>
      </c>
      <c r="M124" s="108">
        <v>0</v>
      </c>
      <c r="N124" s="110">
        <v>0</v>
      </c>
      <c r="O124" s="108">
        <v>0</v>
      </c>
      <c r="P124" s="108">
        <v>0</v>
      </c>
      <c r="Q124" s="108">
        <v>0</v>
      </c>
      <c r="R124" s="108">
        <v>0</v>
      </c>
      <c r="S124" s="108">
        <v>0</v>
      </c>
      <c r="T124" s="110">
        <v>0</v>
      </c>
      <c r="U124" s="111" t="s">
        <v>1508</v>
      </c>
    </row>
    <row r="125" spans="1:23" s="98" customFormat="1" hidden="1">
      <c r="A125" s="106" t="s">
        <v>19140</v>
      </c>
      <c r="B125" s="98" t="s">
        <v>1509</v>
      </c>
      <c r="C125" s="107" t="s">
        <v>19141</v>
      </c>
      <c r="D125" s="101"/>
      <c r="E125" s="101"/>
      <c r="F125" s="98" t="s">
        <v>332</v>
      </c>
      <c r="G125" s="108">
        <v>0</v>
      </c>
      <c r="H125" s="108">
        <v>0</v>
      </c>
      <c r="I125" s="108">
        <v>0</v>
      </c>
      <c r="J125" s="108">
        <v>0</v>
      </c>
      <c r="K125" s="108">
        <v>0</v>
      </c>
      <c r="L125" s="108">
        <v>0</v>
      </c>
      <c r="M125" s="108">
        <v>0</v>
      </c>
      <c r="N125" s="110">
        <v>1.3332999999999999</v>
      </c>
      <c r="O125" s="108">
        <v>0</v>
      </c>
      <c r="P125" s="108">
        <v>0</v>
      </c>
      <c r="Q125" s="108">
        <v>0</v>
      </c>
      <c r="R125" s="108">
        <v>0</v>
      </c>
      <c r="S125" s="108">
        <v>0</v>
      </c>
      <c r="T125" s="110">
        <v>0</v>
      </c>
      <c r="U125" s="111" t="s">
        <v>332</v>
      </c>
      <c r="V125" s="90"/>
      <c r="W125" s="90"/>
    </row>
    <row r="126" spans="1:23" s="98" customFormat="1" hidden="1">
      <c r="A126" s="106" t="s">
        <v>19144</v>
      </c>
      <c r="B126" s="98" t="s">
        <v>2130</v>
      </c>
      <c r="C126" s="107" t="s">
        <v>19145</v>
      </c>
      <c r="D126" s="101"/>
      <c r="E126" s="101"/>
      <c r="F126" s="98" t="s">
        <v>2136</v>
      </c>
      <c r="G126" s="108">
        <v>1.3332999999999999</v>
      </c>
      <c r="H126" s="108">
        <v>0</v>
      </c>
      <c r="I126" s="108">
        <v>0</v>
      </c>
      <c r="J126" s="108">
        <v>0</v>
      </c>
      <c r="K126" s="108">
        <v>0</v>
      </c>
      <c r="L126" s="108">
        <v>0</v>
      </c>
      <c r="M126" s="108">
        <v>0</v>
      </c>
      <c r="N126" s="110">
        <v>0</v>
      </c>
      <c r="O126" s="108">
        <v>0</v>
      </c>
      <c r="P126" s="108">
        <v>0</v>
      </c>
      <c r="Q126" s="108">
        <v>0</v>
      </c>
      <c r="R126" s="108">
        <v>0</v>
      </c>
      <c r="S126" s="108">
        <v>0</v>
      </c>
      <c r="T126" s="110">
        <v>0</v>
      </c>
      <c r="U126" s="104"/>
      <c r="V126" s="90"/>
      <c r="W126" s="90"/>
    </row>
    <row r="127" spans="1:23" s="98" customFormat="1" hidden="1">
      <c r="A127" s="106" t="s">
        <v>19146</v>
      </c>
      <c r="B127" s="98" t="s">
        <v>2141</v>
      </c>
      <c r="C127" s="107" t="s">
        <v>19147</v>
      </c>
      <c r="D127" s="101"/>
      <c r="E127" s="101"/>
      <c r="F127" s="98" t="s">
        <v>949</v>
      </c>
      <c r="G127" s="108">
        <v>0</v>
      </c>
      <c r="H127" s="108">
        <v>0</v>
      </c>
      <c r="I127" s="108">
        <v>0</v>
      </c>
      <c r="J127" s="108">
        <v>1</v>
      </c>
      <c r="K127" s="108">
        <v>0</v>
      </c>
      <c r="L127" s="108">
        <v>0.66669999999999996</v>
      </c>
      <c r="M127" s="108">
        <v>0</v>
      </c>
      <c r="N127" s="110">
        <v>0.66669999999999996</v>
      </c>
      <c r="O127" s="108">
        <v>0</v>
      </c>
      <c r="P127" s="108">
        <v>0</v>
      </c>
      <c r="Q127" s="108">
        <v>0</v>
      </c>
      <c r="R127" s="108">
        <v>0</v>
      </c>
      <c r="S127" s="108">
        <v>0</v>
      </c>
      <c r="T127" s="110">
        <v>0</v>
      </c>
      <c r="U127" s="104"/>
      <c r="V127" s="90"/>
      <c r="W127" s="90"/>
    </row>
    <row r="128" spans="1:23" s="98" customFormat="1" hidden="1">
      <c r="A128" s="106" t="s">
        <v>19148</v>
      </c>
      <c r="B128" s="98" t="s">
        <v>2253</v>
      </c>
      <c r="C128" s="111" t="s">
        <v>19149</v>
      </c>
      <c r="D128" s="101"/>
      <c r="E128" s="101"/>
      <c r="F128" s="98" t="s">
        <v>2257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1.3332999999999999</v>
      </c>
      <c r="M128" s="108">
        <v>0</v>
      </c>
      <c r="N128" s="110">
        <v>0</v>
      </c>
      <c r="O128" s="108">
        <v>0</v>
      </c>
      <c r="P128" s="108">
        <v>0</v>
      </c>
      <c r="Q128" s="108">
        <v>0</v>
      </c>
      <c r="R128" s="108">
        <v>1</v>
      </c>
      <c r="S128" s="108">
        <v>0</v>
      </c>
      <c r="T128" s="110">
        <v>0</v>
      </c>
    </row>
    <row r="129" spans="1:23" s="98" customFormat="1" hidden="1">
      <c r="A129" s="106" t="s">
        <v>19156</v>
      </c>
      <c r="B129" s="98" t="s">
        <v>7466</v>
      </c>
      <c r="C129" s="98" t="s">
        <v>7467</v>
      </c>
      <c r="D129" s="101"/>
      <c r="F129" s="98" t="s">
        <v>1459</v>
      </c>
      <c r="G129" s="108">
        <v>0</v>
      </c>
      <c r="H129" s="108">
        <v>0</v>
      </c>
      <c r="I129" s="108">
        <v>0</v>
      </c>
      <c r="J129" s="108">
        <v>0</v>
      </c>
      <c r="K129" s="108">
        <v>1</v>
      </c>
      <c r="L129" s="108">
        <v>0</v>
      </c>
      <c r="M129" s="108">
        <v>0</v>
      </c>
      <c r="N129" s="110">
        <v>0</v>
      </c>
      <c r="O129" s="108">
        <v>0</v>
      </c>
      <c r="P129" s="108">
        <v>0</v>
      </c>
      <c r="Q129" s="108">
        <v>0</v>
      </c>
      <c r="R129" s="108">
        <v>0</v>
      </c>
      <c r="S129" s="108">
        <v>0</v>
      </c>
      <c r="T129" s="110">
        <v>0</v>
      </c>
    </row>
    <row r="130" spans="1:23" s="98" customFormat="1" hidden="1">
      <c r="A130" s="106" t="s">
        <v>19158</v>
      </c>
      <c r="B130" s="98" t="s">
        <v>8569</v>
      </c>
      <c r="C130" s="98" t="s">
        <v>8570</v>
      </c>
      <c r="D130" s="101"/>
      <c r="E130" s="101"/>
      <c r="F130" s="98" t="s">
        <v>332</v>
      </c>
      <c r="G130" s="108">
        <v>0</v>
      </c>
      <c r="H130" s="108">
        <v>0</v>
      </c>
      <c r="I130" s="108">
        <v>0</v>
      </c>
      <c r="J130" s="108">
        <v>0</v>
      </c>
      <c r="K130" s="108">
        <v>1</v>
      </c>
      <c r="L130" s="108">
        <v>0</v>
      </c>
      <c r="M130" s="108">
        <v>0</v>
      </c>
      <c r="N130" s="110">
        <v>0</v>
      </c>
      <c r="O130" s="108">
        <v>0</v>
      </c>
      <c r="P130" s="108">
        <v>1</v>
      </c>
      <c r="Q130" s="108">
        <v>0</v>
      </c>
      <c r="R130" s="108">
        <v>0</v>
      </c>
      <c r="S130" s="108">
        <v>0</v>
      </c>
      <c r="T130" s="110">
        <v>0</v>
      </c>
      <c r="U130" s="104"/>
      <c r="V130" s="90"/>
      <c r="W130" s="90"/>
    </row>
    <row r="131" spans="1:23" s="98" customFormat="1" hidden="1">
      <c r="A131" s="106" t="s">
        <v>19171</v>
      </c>
      <c r="B131" s="98" t="s">
        <v>13868</v>
      </c>
      <c r="C131" s="98" t="s">
        <v>13869</v>
      </c>
      <c r="D131" s="101"/>
      <c r="E131" s="101"/>
      <c r="F131" s="98" t="s">
        <v>13872</v>
      </c>
      <c r="G131" s="108">
        <v>0</v>
      </c>
      <c r="H131" s="108">
        <v>0</v>
      </c>
      <c r="I131" s="108">
        <v>0</v>
      </c>
      <c r="J131" s="108">
        <v>0</v>
      </c>
      <c r="K131" s="108">
        <v>0</v>
      </c>
      <c r="L131" s="108">
        <v>1.3332999999999999</v>
      </c>
      <c r="M131" s="108">
        <v>0</v>
      </c>
      <c r="N131" s="110">
        <v>0</v>
      </c>
      <c r="O131" s="108">
        <v>0</v>
      </c>
      <c r="P131" s="108">
        <v>0</v>
      </c>
      <c r="Q131" s="108">
        <v>0</v>
      </c>
      <c r="R131" s="108">
        <v>0</v>
      </c>
      <c r="S131" s="108">
        <v>0</v>
      </c>
      <c r="T131" s="110">
        <v>0</v>
      </c>
      <c r="U131" s="104"/>
      <c r="V131" s="90"/>
      <c r="W131" s="90"/>
    </row>
    <row r="132" spans="1:23" s="98" customFormat="1" hidden="1">
      <c r="A132" s="106" t="s">
        <v>19175</v>
      </c>
      <c r="B132" s="98" t="s">
        <v>14397</v>
      </c>
      <c r="C132" s="98" t="s">
        <v>14398</v>
      </c>
      <c r="D132" s="101"/>
      <c r="E132" s="101"/>
      <c r="F132" s="98" t="s">
        <v>4083</v>
      </c>
      <c r="G132" s="108">
        <v>0.66669999999999996</v>
      </c>
      <c r="H132" s="108">
        <v>0</v>
      </c>
      <c r="I132" s="108">
        <v>0</v>
      </c>
      <c r="J132" s="108">
        <v>0</v>
      </c>
      <c r="K132" s="108">
        <v>0</v>
      </c>
      <c r="L132" s="108">
        <v>0</v>
      </c>
      <c r="M132" s="108">
        <v>0</v>
      </c>
      <c r="N132" s="110">
        <v>0</v>
      </c>
      <c r="O132" s="108">
        <v>0</v>
      </c>
      <c r="P132" s="108">
        <v>0</v>
      </c>
      <c r="Q132" s="108">
        <v>0</v>
      </c>
      <c r="R132" s="108">
        <v>0</v>
      </c>
      <c r="S132" s="108">
        <v>0</v>
      </c>
      <c r="T132" s="110">
        <v>0</v>
      </c>
      <c r="U132" s="104"/>
      <c r="V132" s="90" t="s">
        <v>954</v>
      </c>
      <c r="W132" s="90"/>
    </row>
    <row r="133" spans="1:23" s="98" customFormat="1" hidden="1">
      <c r="A133" s="106" t="s">
        <v>19177</v>
      </c>
      <c r="B133" s="98" t="s">
        <v>15571</v>
      </c>
      <c r="C133" s="98" t="s">
        <v>15572</v>
      </c>
      <c r="D133" s="101"/>
      <c r="E133" s="101"/>
      <c r="F133" s="98" t="s">
        <v>949</v>
      </c>
      <c r="G133" s="108">
        <v>0</v>
      </c>
      <c r="H133" s="108">
        <v>0</v>
      </c>
      <c r="I133" s="108">
        <v>0</v>
      </c>
      <c r="J133" s="108">
        <v>0</v>
      </c>
      <c r="K133" s="108">
        <v>0</v>
      </c>
      <c r="L133" s="108">
        <v>0</v>
      </c>
      <c r="M133" s="108">
        <v>0</v>
      </c>
      <c r="N133" s="110">
        <v>0</v>
      </c>
      <c r="O133" s="108">
        <v>1.3332999999999999</v>
      </c>
      <c r="P133" s="108">
        <v>0</v>
      </c>
      <c r="Q133" s="108">
        <v>0</v>
      </c>
      <c r="R133" s="108">
        <v>0</v>
      </c>
      <c r="S133" s="108">
        <v>0</v>
      </c>
      <c r="T133" s="110">
        <v>0</v>
      </c>
      <c r="U133" s="104"/>
      <c r="V133" s="90"/>
      <c r="W133" s="90"/>
    </row>
    <row r="134" spans="1:23" s="98" customFormat="1" hidden="1">
      <c r="A134" s="106" t="s">
        <v>19178</v>
      </c>
      <c r="B134" s="98" t="s">
        <v>17088</v>
      </c>
      <c r="C134" s="98" t="s">
        <v>17089</v>
      </c>
      <c r="D134" s="101"/>
      <c r="E134" s="101"/>
      <c r="F134" s="98" t="s">
        <v>17092</v>
      </c>
      <c r="G134" s="108">
        <v>0</v>
      </c>
      <c r="H134" s="108">
        <v>0</v>
      </c>
      <c r="I134" s="108">
        <v>0</v>
      </c>
      <c r="J134" s="108">
        <v>0</v>
      </c>
      <c r="K134" s="108">
        <v>0</v>
      </c>
      <c r="L134" s="108">
        <v>0.66669999999999996</v>
      </c>
      <c r="M134" s="108">
        <v>0</v>
      </c>
      <c r="N134" s="110">
        <v>1</v>
      </c>
      <c r="O134" s="108">
        <v>0</v>
      </c>
      <c r="P134" s="108">
        <v>0</v>
      </c>
      <c r="Q134" s="108">
        <v>0</v>
      </c>
      <c r="R134" s="108">
        <v>0</v>
      </c>
      <c r="S134" s="108">
        <v>0.66669999999999996</v>
      </c>
      <c r="T134" s="110">
        <v>0</v>
      </c>
      <c r="U134" s="104"/>
      <c r="V134" s="90" t="s">
        <v>18274</v>
      </c>
      <c r="W134" s="90"/>
    </row>
    <row r="135" spans="1:23" s="98" customFormat="1" hidden="1">
      <c r="A135" s="106" t="s">
        <v>19183</v>
      </c>
      <c r="B135" s="98" t="s">
        <v>12478</v>
      </c>
      <c r="C135" s="98" t="s">
        <v>12479</v>
      </c>
      <c r="D135" s="101"/>
      <c r="E135" s="101"/>
      <c r="F135" s="98" t="s">
        <v>12482</v>
      </c>
      <c r="G135" s="108">
        <v>0</v>
      </c>
      <c r="H135" s="108">
        <v>0</v>
      </c>
      <c r="I135" s="108">
        <v>0</v>
      </c>
      <c r="J135" s="108">
        <v>0</v>
      </c>
      <c r="K135" s="108">
        <v>0</v>
      </c>
      <c r="L135" s="108">
        <v>0</v>
      </c>
      <c r="M135" s="108">
        <v>0</v>
      </c>
      <c r="N135" s="110">
        <v>0</v>
      </c>
      <c r="O135" s="108">
        <v>0</v>
      </c>
      <c r="P135" s="108">
        <v>0</v>
      </c>
      <c r="Q135" s="108">
        <v>0</v>
      </c>
      <c r="R135" s="108">
        <v>0.66669999999999996</v>
      </c>
      <c r="S135" s="108">
        <v>0</v>
      </c>
      <c r="T135" s="110">
        <v>0</v>
      </c>
      <c r="U135" s="104"/>
      <c r="V135" s="90"/>
      <c r="W135" s="90"/>
    </row>
    <row r="136" spans="1:23" s="98" customFormat="1" hidden="1">
      <c r="A136" s="106" t="s">
        <v>19184</v>
      </c>
      <c r="B136" s="98" t="s">
        <v>16191</v>
      </c>
      <c r="C136" s="98" t="s">
        <v>16192</v>
      </c>
      <c r="D136" s="101"/>
      <c r="E136" s="101"/>
      <c r="F136" s="98" t="s">
        <v>318</v>
      </c>
      <c r="G136" s="108">
        <v>0</v>
      </c>
      <c r="H136" s="108">
        <v>0</v>
      </c>
      <c r="I136" s="108">
        <v>1</v>
      </c>
      <c r="J136" s="108">
        <v>0.66669999999999996</v>
      </c>
      <c r="K136" s="108">
        <v>0</v>
      </c>
      <c r="L136" s="108">
        <v>0</v>
      </c>
      <c r="M136" s="108">
        <v>0</v>
      </c>
      <c r="N136" s="110">
        <v>0</v>
      </c>
      <c r="O136" s="108">
        <v>0</v>
      </c>
      <c r="P136" s="108">
        <v>0</v>
      </c>
      <c r="Q136" s="108">
        <v>0</v>
      </c>
      <c r="R136" s="108">
        <v>0</v>
      </c>
      <c r="S136" s="108">
        <v>0</v>
      </c>
      <c r="T136" s="110">
        <v>0</v>
      </c>
      <c r="U136" s="104" t="s">
        <v>19185</v>
      </c>
      <c r="V136" s="90"/>
      <c r="W136" s="90"/>
    </row>
    <row r="137" spans="1:23" s="98" customFormat="1" ht="15.5">
      <c r="A137" s="92" t="s">
        <v>19100</v>
      </c>
      <c r="B137" s="7" t="s">
        <v>3480</v>
      </c>
      <c r="C137" s="7" t="s">
        <v>19101</v>
      </c>
      <c r="D137" s="93" t="s">
        <v>19102</v>
      </c>
      <c r="E137" s="6"/>
      <c r="F137" s="7" t="s">
        <v>19240</v>
      </c>
      <c r="G137" s="94"/>
      <c r="H137" s="71"/>
      <c r="I137" s="71"/>
      <c r="J137" s="71"/>
      <c r="K137" s="71"/>
      <c r="L137" s="71"/>
      <c r="M137" s="71"/>
      <c r="N137" s="94"/>
      <c r="O137" s="71"/>
      <c r="P137" s="71"/>
      <c r="Q137" s="71"/>
      <c r="R137" s="71"/>
      <c r="S137" s="71"/>
      <c r="T137" s="95"/>
      <c r="U137" s="112" t="s">
        <v>19241</v>
      </c>
    </row>
    <row r="138" spans="1:23" s="98" customFormat="1">
      <c r="A138" s="92" t="s">
        <v>19098</v>
      </c>
      <c r="B138" s="5" t="s">
        <v>6270</v>
      </c>
      <c r="C138" s="5" t="s">
        <v>6271</v>
      </c>
      <c r="D138" s="6" t="s">
        <v>6274</v>
      </c>
      <c r="E138" s="6"/>
      <c r="F138" t="s">
        <v>19242</v>
      </c>
      <c r="G138" s="5"/>
      <c r="H138" s="5"/>
      <c r="I138" s="5"/>
      <c r="J138" s="5"/>
      <c r="K138" s="5"/>
      <c r="L138" s="5"/>
      <c r="M138" s="5"/>
      <c r="N138" s="71"/>
      <c r="O138" s="5"/>
      <c r="P138" s="5"/>
      <c r="Q138" s="5"/>
      <c r="R138" s="5"/>
      <c r="S138" s="5"/>
      <c r="T138" s="95"/>
      <c r="U138" s="96" t="s">
        <v>19099</v>
      </c>
      <c r="V138" s="70"/>
      <c r="W138" s="5" t="s">
        <v>19243</v>
      </c>
    </row>
    <row r="139" spans="1:23" s="5" customFormat="1">
      <c r="A139" s="40" t="s">
        <v>18945</v>
      </c>
      <c r="B139" t="s">
        <v>2807</v>
      </c>
      <c r="C139" s="2" t="str">
        <f>VLOOKUP(B139,'1P_vulgatus_ATCC_8482'!$A:$I,2,FALSE)</f>
        <v xml:space="preserve">BVU_0597  </v>
      </c>
      <c r="D139" s="2" t="str">
        <f>VLOOKUP(B139,'1P_vulgatus_ATCC_8482'!$A:$I,7,FALSE)</f>
        <v>rhaT</v>
      </c>
      <c r="E139" s="2">
        <f>VLOOKUP(B139,'1P_vulgatus_ATCC_8482'!$A:$I,8,FALSE)</f>
        <v>0</v>
      </c>
      <c r="F139" s="9" t="str">
        <f>VLOOKUP(B139,'1P_vulgatus_ATCC_8482'!$A:$I,9,FALSE)</f>
        <v>L-rhamnose/proton symporter RhaT</v>
      </c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104"/>
      <c r="V139" s="90"/>
      <c r="W139" s="98"/>
    </row>
    <row r="140" spans="1:23" s="5" customFormat="1">
      <c r="A140" s="40" t="s">
        <v>19106</v>
      </c>
      <c r="B140" t="s">
        <v>6440</v>
      </c>
      <c r="C140" t="s">
        <v>6441</v>
      </c>
      <c r="D140" s="20" t="s">
        <v>19107</v>
      </c>
      <c r="E140" s="2"/>
      <c r="F140" s="9" t="s">
        <v>19244</v>
      </c>
      <c r="G140" s="10"/>
      <c r="H140" s="10"/>
      <c r="I140" s="10"/>
      <c r="J140" s="10"/>
      <c r="K140" s="10"/>
      <c r="L140" s="10"/>
      <c r="M140" s="10"/>
      <c r="N140" s="23"/>
      <c r="O140" s="10"/>
      <c r="P140" s="10"/>
      <c r="Q140" s="10"/>
      <c r="R140" s="10"/>
      <c r="S140" s="10"/>
      <c r="T140" s="113"/>
      <c r="U140" s="54"/>
      <c r="V140" s="90"/>
      <c r="W140" s="114" t="s">
        <v>19108</v>
      </c>
    </row>
    <row r="141" spans="1:23" s="5" customFormat="1">
      <c r="A141" s="83" t="s">
        <v>19245</v>
      </c>
      <c r="B141" s="77" t="s">
        <v>17785</v>
      </c>
      <c r="C141" s="77" t="s">
        <v>17786</v>
      </c>
      <c r="D141" s="84"/>
      <c r="E141" s="84"/>
      <c r="F141" s="77" t="s">
        <v>19246</v>
      </c>
      <c r="G141" s="85"/>
      <c r="H141" s="86"/>
      <c r="I141" s="85"/>
      <c r="J141" s="85"/>
      <c r="K141" s="85"/>
      <c r="L141" s="85"/>
      <c r="M141" s="85"/>
      <c r="N141" s="86"/>
      <c r="O141" s="85"/>
      <c r="P141" s="85"/>
      <c r="Q141" s="85"/>
      <c r="R141" s="85"/>
      <c r="S141" s="85"/>
      <c r="T141" s="85"/>
      <c r="U141" s="87"/>
      <c r="V141" s="88"/>
      <c r="W141" s="83" t="s">
        <v>19247</v>
      </c>
    </row>
    <row r="142" spans="1:23" s="98" customFormat="1">
      <c r="A142" s="83" t="s">
        <v>19106</v>
      </c>
      <c r="B142" s="77" t="s">
        <v>6440</v>
      </c>
      <c r="C142" s="77" t="s">
        <v>6441</v>
      </c>
      <c r="D142" s="84"/>
      <c r="E142" s="84"/>
      <c r="F142" s="77" t="s">
        <v>19248</v>
      </c>
      <c r="G142" s="85"/>
      <c r="H142" s="86"/>
      <c r="I142" s="85"/>
      <c r="J142" s="85"/>
      <c r="K142" s="85"/>
      <c r="L142" s="85"/>
      <c r="M142" s="85"/>
      <c r="N142" s="86"/>
      <c r="O142" s="85"/>
      <c r="P142" s="85"/>
      <c r="Q142" s="85"/>
      <c r="R142" s="85"/>
      <c r="S142" s="85"/>
      <c r="T142" s="85"/>
      <c r="U142" s="87"/>
      <c r="V142" s="88"/>
      <c r="W142" s="83" t="s">
        <v>19249</v>
      </c>
    </row>
    <row r="143" spans="1:23" s="98" customFormat="1">
      <c r="A143" s="40" t="s">
        <v>19118</v>
      </c>
      <c r="B143" s="3" t="s">
        <v>17445</v>
      </c>
      <c r="C143" s="3" t="s">
        <v>19119</v>
      </c>
      <c r="D143" s="2"/>
      <c r="E143" s="2"/>
      <c r="F143" s="3" t="s">
        <v>19250</v>
      </c>
      <c r="G143" s="10"/>
      <c r="H143" s="23"/>
      <c r="I143" s="10"/>
      <c r="J143" s="10"/>
      <c r="K143" s="10"/>
      <c r="L143" s="10"/>
      <c r="M143" s="10"/>
      <c r="N143" s="23"/>
      <c r="O143" s="10"/>
      <c r="P143" s="10"/>
      <c r="Q143" s="10"/>
      <c r="R143" s="10"/>
      <c r="S143" s="10"/>
      <c r="T143" s="10"/>
      <c r="U143" s="11"/>
      <c r="V143" s="62" t="s">
        <v>19251</v>
      </c>
    </row>
    <row r="144" spans="1:23" s="5" customFormat="1">
      <c r="A144" s="83" t="s">
        <v>19252</v>
      </c>
      <c r="B144" s="77" t="s">
        <v>12498</v>
      </c>
      <c r="C144" s="77" t="s">
        <v>12499</v>
      </c>
      <c r="D144" s="84"/>
      <c r="E144" s="84"/>
      <c r="F144" s="3" t="s">
        <v>19250</v>
      </c>
      <c r="G144" s="85"/>
      <c r="H144" s="86"/>
      <c r="I144" s="85"/>
      <c r="J144" s="85"/>
      <c r="K144" s="85"/>
      <c r="L144" s="85"/>
      <c r="M144" s="85"/>
      <c r="N144" s="86"/>
      <c r="O144" s="85"/>
      <c r="P144" s="85"/>
      <c r="Q144" s="85"/>
      <c r="R144" s="85"/>
      <c r="S144" s="85"/>
      <c r="T144" s="85"/>
      <c r="U144" s="87"/>
      <c r="V144" s="88"/>
      <c r="W144" s="83" t="s">
        <v>19251</v>
      </c>
    </row>
  </sheetData>
  <mergeCells count="1">
    <mergeCell ref="V85:AA85"/>
  </mergeCells>
  <conditionalFormatting sqref="A14">
    <cfRule type="iconSet" priority="30">
      <iconSet iconSet="3Symbols">
        <cfvo type="percent" val="0"/>
        <cfvo type="percent" val="33"/>
        <cfvo type="percent" val="67"/>
      </iconSet>
    </cfRule>
  </conditionalFormatting>
  <conditionalFormatting sqref="C11">
    <cfRule type="iconSet" priority="85">
      <iconSet iconSet="3Symbols">
        <cfvo type="percent" val="0"/>
        <cfvo type="percent" val="33"/>
        <cfvo type="percent" val="67"/>
      </iconSet>
    </cfRule>
  </conditionalFormatting>
  <conditionalFormatting sqref="C14">
    <cfRule type="iconSet" priority="26">
      <iconSet iconSet="3Symbols">
        <cfvo type="percent" val="0"/>
        <cfvo type="percent" val="33"/>
        <cfvo type="percent" val="67"/>
      </iconSet>
    </cfRule>
  </conditionalFormatting>
  <conditionalFormatting sqref="C17">
    <cfRule type="iconSet" priority="28">
      <iconSet iconSet="3Symbols">
        <cfvo type="percent" val="0"/>
        <cfvo type="percent" val="33"/>
        <cfvo type="percent" val="67"/>
      </iconSet>
    </cfRule>
  </conditionalFormatting>
  <conditionalFormatting sqref="C18">
    <cfRule type="iconSet" priority="27">
      <iconSet iconSet="3Symbols">
        <cfvo type="percent" val="0"/>
        <cfvo type="percent" val="33"/>
        <cfvo type="percent" val="67"/>
      </iconSet>
    </cfRule>
  </conditionalFormatting>
  <conditionalFormatting sqref="C41:C43">
    <cfRule type="iconSet" priority="32">
      <iconSet iconSet="3Symbols">
        <cfvo type="percent" val="0"/>
        <cfvo type="percent" val="33"/>
        <cfvo type="percent" val="67"/>
      </iconSet>
    </cfRule>
  </conditionalFormatting>
  <conditionalFormatting sqref="C44">
    <cfRule type="iconSet" priority="33">
      <iconSet iconSet="3Symbols">
        <cfvo type="percent" val="0"/>
        <cfvo type="percent" val="33"/>
        <cfvo type="percent" val="67"/>
      </iconSet>
    </cfRule>
  </conditionalFormatting>
  <conditionalFormatting sqref="C45">
    <cfRule type="iconSet" priority="34">
      <iconSet iconSet="3Symbols">
        <cfvo type="percent" val="0"/>
        <cfvo type="percent" val="33"/>
        <cfvo type="percent" val="67"/>
      </iconSet>
    </cfRule>
  </conditionalFormatting>
  <conditionalFormatting sqref="C46">
    <cfRule type="iconSet" priority="35">
      <iconSet iconSet="3Symbols">
        <cfvo type="percent" val="0"/>
        <cfvo type="percent" val="33"/>
        <cfvo type="percent" val="67"/>
      </iconSet>
    </cfRule>
  </conditionalFormatting>
  <conditionalFormatting sqref="C47">
    <cfRule type="iconSet" priority="36">
      <iconSet iconSet="3Symbols">
        <cfvo type="percent" val="0"/>
        <cfvo type="percent" val="33"/>
        <cfvo type="percent" val="67"/>
      </iconSet>
    </cfRule>
  </conditionalFormatting>
  <conditionalFormatting sqref="C48">
    <cfRule type="iconSet" priority="56">
      <iconSet iconSet="3Symbols">
        <cfvo type="percent" val="0"/>
        <cfvo type="percent" val="33"/>
        <cfvo type="percent" val="67"/>
      </iconSet>
    </cfRule>
  </conditionalFormatting>
  <conditionalFormatting sqref="C49:C50">
    <cfRule type="iconSet" priority="38">
      <iconSet iconSet="3Symbols">
        <cfvo type="percent" val="0"/>
        <cfvo type="percent" val="33"/>
        <cfvo type="percent" val="67"/>
      </iconSet>
    </cfRule>
  </conditionalFormatting>
  <conditionalFormatting sqref="C51">
    <cfRule type="iconSet" priority="39">
      <iconSet iconSet="3Symbols">
        <cfvo type="percent" val="0"/>
        <cfvo type="percent" val="33"/>
        <cfvo type="percent" val="67"/>
      </iconSet>
    </cfRule>
  </conditionalFormatting>
  <conditionalFormatting sqref="C52">
    <cfRule type="iconSet" priority="40">
      <iconSet iconSet="3Symbols">
        <cfvo type="percent" val="0"/>
        <cfvo type="percent" val="33"/>
        <cfvo type="percent" val="67"/>
      </iconSet>
    </cfRule>
  </conditionalFormatting>
  <conditionalFormatting sqref="C53">
    <cfRule type="iconSet" priority="41">
      <iconSet iconSet="3Symbols">
        <cfvo type="percent" val="0"/>
        <cfvo type="percent" val="33"/>
        <cfvo type="percent" val="67"/>
      </iconSet>
    </cfRule>
  </conditionalFormatting>
  <conditionalFormatting sqref="C54">
    <cfRule type="iconSet" priority="42">
      <iconSet iconSet="3Symbols">
        <cfvo type="percent" val="0"/>
        <cfvo type="percent" val="33"/>
        <cfvo type="percent" val="67"/>
      </iconSet>
    </cfRule>
  </conditionalFormatting>
  <conditionalFormatting sqref="C55">
    <cfRule type="iconSet" priority="43">
      <iconSet iconSet="3Symbols">
        <cfvo type="percent" val="0"/>
        <cfvo type="percent" val="33"/>
        <cfvo type="percent" val="67"/>
      </iconSet>
    </cfRule>
  </conditionalFormatting>
  <conditionalFormatting sqref="C56">
    <cfRule type="iconSet" priority="44">
      <iconSet iconSet="3Symbols">
        <cfvo type="percent" val="0"/>
        <cfvo type="percent" val="33"/>
        <cfvo type="percent" val="67"/>
      </iconSet>
    </cfRule>
  </conditionalFormatting>
  <conditionalFormatting sqref="C57">
    <cfRule type="iconSet" priority="45">
      <iconSet iconSet="3Symbols">
        <cfvo type="percent" val="0"/>
        <cfvo type="percent" val="33"/>
        <cfvo type="percent" val="67"/>
      </iconSet>
    </cfRule>
  </conditionalFormatting>
  <conditionalFormatting sqref="C58">
    <cfRule type="iconSet" priority="46">
      <iconSet iconSet="3Symbols">
        <cfvo type="percent" val="0"/>
        <cfvo type="percent" val="33"/>
        <cfvo type="percent" val="67"/>
      </iconSet>
    </cfRule>
  </conditionalFormatting>
  <conditionalFormatting sqref="C59">
    <cfRule type="iconSet" priority="47">
      <iconSet iconSet="3Symbols">
        <cfvo type="percent" val="0"/>
        <cfvo type="percent" val="33"/>
        <cfvo type="percent" val="67"/>
      </iconSet>
    </cfRule>
  </conditionalFormatting>
  <conditionalFormatting sqref="C60">
    <cfRule type="iconSet" priority="48">
      <iconSet iconSet="3Symbols">
        <cfvo type="percent" val="0"/>
        <cfvo type="percent" val="33"/>
        <cfvo type="percent" val="67"/>
      </iconSet>
    </cfRule>
  </conditionalFormatting>
  <conditionalFormatting sqref="C61:C62">
    <cfRule type="iconSet" priority="49">
      <iconSet iconSet="3Symbols">
        <cfvo type="percent" val="0"/>
        <cfvo type="percent" val="33"/>
        <cfvo type="percent" val="67"/>
      </iconSet>
    </cfRule>
  </conditionalFormatting>
  <conditionalFormatting sqref="C63">
    <cfRule type="iconSet" priority="50">
      <iconSet iconSet="3Symbols">
        <cfvo type="percent" val="0"/>
        <cfvo type="percent" val="33"/>
        <cfvo type="percent" val="67"/>
      </iconSet>
    </cfRule>
  </conditionalFormatting>
  <conditionalFormatting sqref="C64">
    <cfRule type="iconSet" priority="54">
      <iconSet iconSet="3Symbols">
        <cfvo type="percent" val="0"/>
        <cfvo type="percent" val="33"/>
        <cfvo type="percent" val="67"/>
      </iconSet>
    </cfRule>
  </conditionalFormatting>
  <conditionalFormatting sqref="C65">
    <cfRule type="iconSet" priority="52">
      <iconSet iconSet="3Symbols">
        <cfvo type="percent" val="0"/>
        <cfvo type="percent" val="33"/>
        <cfvo type="percent" val="67"/>
      </iconSet>
    </cfRule>
  </conditionalFormatting>
  <conditionalFormatting sqref="C66">
    <cfRule type="iconSet" priority="53">
      <iconSet iconSet="3Symbols">
        <cfvo type="percent" val="0"/>
        <cfvo type="percent" val="33"/>
        <cfvo type="percent" val="67"/>
      </iconSet>
    </cfRule>
  </conditionalFormatting>
  <conditionalFormatting sqref="C67">
    <cfRule type="iconSet" priority="84">
      <iconSet iconSet="3Symbols">
        <cfvo type="percent" val="0"/>
        <cfvo type="percent" val="33"/>
        <cfvo type="percent" val="67"/>
      </iconSet>
    </cfRule>
  </conditionalFormatting>
  <conditionalFormatting sqref="C68">
    <cfRule type="iconSet" priority="55">
      <iconSet iconSet="3Symbols">
        <cfvo type="percent" val="0"/>
        <cfvo type="percent" val="33"/>
        <cfvo type="percent" val="67"/>
      </iconSet>
    </cfRule>
  </conditionalFormatting>
  <conditionalFormatting sqref="C69:C70">
    <cfRule type="iconSet" priority="37">
      <iconSet iconSet="3Symbols">
        <cfvo type="percent" val="0"/>
        <cfvo type="percent" val="33"/>
        <cfvo type="percent" val="67"/>
      </iconSet>
    </cfRule>
  </conditionalFormatting>
  <conditionalFormatting sqref="C71">
    <cfRule type="iconSet" priority="57">
      <iconSet iconSet="3Symbols">
        <cfvo type="percent" val="0"/>
        <cfvo type="percent" val="33"/>
        <cfvo type="percent" val="67"/>
      </iconSet>
    </cfRule>
  </conditionalFormatting>
  <conditionalFormatting sqref="C72">
    <cfRule type="iconSet" priority="58">
      <iconSet iconSet="3Symbols">
        <cfvo type="percent" val="0"/>
        <cfvo type="percent" val="33"/>
        <cfvo type="percent" val="67"/>
      </iconSet>
    </cfRule>
  </conditionalFormatting>
  <conditionalFormatting sqref="C73">
    <cfRule type="iconSet" priority="59">
      <iconSet iconSet="3Symbols">
        <cfvo type="percent" val="0"/>
        <cfvo type="percent" val="33"/>
        <cfvo type="percent" val="67"/>
      </iconSet>
    </cfRule>
  </conditionalFormatting>
  <conditionalFormatting sqref="C74">
    <cfRule type="iconSet" priority="60">
      <iconSet iconSet="3Symbols">
        <cfvo type="percent" val="0"/>
        <cfvo type="percent" val="33"/>
        <cfvo type="percent" val="67"/>
      </iconSet>
    </cfRule>
  </conditionalFormatting>
  <conditionalFormatting sqref="C77">
    <cfRule type="iconSet" priority="61">
      <iconSet iconSet="3Symbols">
        <cfvo type="percent" val="0"/>
        <cfvo type="percent" val="33"/>
        <cfvo type="percent" val="67"/>
      </iconSet>
    </cfRule>
  </conditionalFormatting>
  <conditionalFormatting sqref="C78">
    <cfRule type="iconSet" priority="62">
      <iconSet iconSet="3Symbols">
        <cfvo type="percent" val="0"/>
        <cfvo type="percent" val="33"/>
        <cfvo type="percent" val="67"/>
      </iconSet>
    </cfRule>
  </conditionalFormatting>
  <conditionalFormatting sqref="C79">
    <cfRule type="iconSet" priority="63">
      <iconSet iconSet="3Symbols">
        <cfvo type="percent" val="0"/>
        <cfvo type="percent" val="33"/>
        <cfvo type="percent" val="67"/>
      </iconSet>
    </cfRule>
  </conditionalFormatting>
  <conditionalFormatting sqref="C80">
    <cfRule type="iconSet" priority="64">
      <iconSet iconSet="3Symbols">
        <cfvo type="percent" val="0"/>
        <cfvo type="percent" val="33"/>
        <cfvo type="percent" val="67"/>
      </iconSet>
    </cfRule>
  </conditionalFormatting>
  <conditionalFormatting sqref="C81">
    <cfRule type="iconSet" priority="65">
      <iconSet iconSet="3Symbols">
        <cfvo type="percent" val="0"/>
        <cfvo type="percent" val="33"/>
        <cfvo type="percent" val="67"/>
      </iconSet>
    </cfRule>
  </conditionalFormatting>
  <conditionalFormatting sqref="C82">
    <cfRule type="iconSet" priority="66">
      <iconSet iconSet="3Symbols">
        <cfvo type="percent" val="0"/>
        <cfvo type="percent" val="33"/>
        <cfvo type="percent" val="67"/>
      </iconSet>
    </cfRule>
  </conditionalFormatting>
  <conditionalFormatting sqref="C83">
    <cfRule type="iconSet" priority="67">
      <iconSet iconSet="3Symbols">
        <cfvo type="percent" val="0"/>
        <cfvo type="percent" val="33"/>
        <cfvo type="percent" val="67"/>
      </iconSet>
    </cfRule>
  </conditionalFormatting>
  <conditionalFormatting sqref="C84">
    <cfRule type="iconSet" priority="68">
      <iconSet iconSet="3Symbols">
        <cfvo type="percent" val="0"/>
        <cfvo type="percent" val="33"/>
        <cfvo type="percent" val="67"/>
      </iconSet>
    </cfRule>
  </conditionalFormatting>
  <conditionalFormatting sqref="C85">
    <cfRule type="iconSet" priority="69">
      <iconSet iconSet="3Symbols">
        <cfvo type="percent" val="0"/>
        <cfvo type="percent" val="33"/>
        <cfvo type="percent" val="67"/>
      </iconSet>
    </cfRule>
  </conditionalFormatting>
  <conditionalFormatting sqref="C86">
    <cfRule type="iconSet" priority="70">
      <iconSet iconSet="3Symbols">
        <cfvo type="percent" val="0"/>
        <cfvo type="percent" val="33"/>
        <cfvo type="percent" val="67"/>
      </iconSet>
    </cfRule>
  </conditionalFormatting>
  <conditionalFormatting sqref="C87">
    <cfRule type="iconSet" priority="71">
      <iconSet iconSet="3Symbols">
        <cfvo type="percent" val="0"/>
        <cfvo type="percent" val="33"/>
        <cfvo type="percent" val="67"/>
      </iconSet>
    </cfRule>
  </conditionalFormatting>
  <conditionalFormatting sqref="C88">
    <cfRule type="iconSet" priority="72">
      <iconSet iconSet="3Symbols">
        <cfvo type="percent" val="0"/>
        <cfvo type="percent" val="33"/>
        <cfvo type="percent" val="67"/>
      </iconSet>
    </cfRule>
  </conditionalFormatting>
  <conditionalFormatting sqref="C89">
    <cfRule type="iconSet" priority="73">
      <iconSet iconSet="3Symbols">
        <cfvo type="percent" val="0"/>
        <cfvo type="percent" val="33"/>
        <cfvo type="percent" val="67"/>
      </iconSet>
    </cfRule>
  </conditionalFormatting>
  <conditionalFormatting sqref="C90">
    <cfRule type="iconSet" priority="74">
      <iconSet iconSet="3Symbols">
        <cfvo type="percent" val="0"/>
        <cfvo type="percent" val="33"/>
        <cfvo type="percent" val="67"/>
      </iconSet>
    </cfRule>
  </conditionalFormatting>
  <conditionalFormatting sqref="C91">
    <cfRule type="iconSet" priority="76">
      <iconSet iconSet="3Symbols">
        <cfvo type="percent" val="0"/>
        <cfvo type="percent" val="33"/>
        <cfvo type="percent" val="67"/>
      </iconSet>
    </cfRule>
  </conditionalFormatting>
  <conditionalFormatting sqref="C92:C95">
    <cfRule type="iconSet" priority="75">
      <iconSet iconSet="3Symbols">
        <cfvo type="percent" val="0"/>
        <cfvo type="percent" val="33"/>
        <cfvo type="percent" val="67"/>
      </iconSet>
    </cfRule>
  </conditionalFormatting>
  <conditionalFormatting sqref="C96">
    <cfRule type="iconSet" priority="77">
      <iconSet iconSet="3Symbols">
        <cfvo type="percent" val="0"/>
        <cfvo type="percent" val="33"/>
        <cfvo type="percent" val="67"/>
      </iconSet>
    </cfRule>
  </conditionalFormatting>
  <conditionalFormatting sqref="C97">
    <cfRule type="iconSet" priority="78">
      <iconSet iconSet="3Symbols">
        <cfvo type="percent" val="0"/>
        <cfvo type="percent" val="33"/>
        <cfvo type="percent" val="67"/>
      </iconSet>
    </cfRule>
  </conditionalFormatting>
  <conditionalFormatting sqref="C98">
    <cfRule type="iconSet" priority="79">
      <iconSet iconSet="3Symbols">
        <cfvo type="percent" val="0"/>
        <cfvo type="percent" val="33"/>
        <cfvo type="percent" val="67"/>
      </iconSet>
    </cfRule>
  </conditionalFormatting>
  <conditionalFormatting sqref="C99">
    <cfRule type="iconSet" priority="80">
      <iconSet iconSet="3Symbols">
        <cfvo type="percent" val="0"/>
        <cfvo type="percent" val="33"/>
        <cfvo type="percent" val="67"/>
      </iconSet>
    </cfRule>
  </conditionalFormatting>
  <conditionalFormatting sqref="C100">
    <cfRule type="iconSet" priority="81">
      <iconSet iconSet="3Symbols">
        <cfvo type="percent" val="0"/>
        <cfvo type="percent" val="33"/>
        <cfvo type="percent" val="67"/>
      </iconSet>
    </cfRule>
  </conditionalFormatting>
  <conditionalFormatting sqref="C101">
    <cfRule type="iconSet" priority="31">
      <iconSet iconSet="3Symbols">
        <cfvo type="percent" val="0"/>
        <cfvo type="percent" val="33"/>
        <cfvo type="percent" val="67"/>
      </iconSet>
    </cfRule>
    <cfRule type="iconSet" priority="82">
      <iconSet iconSet="3Symbols">
        <cfvo type="percent" val="0"/>
        <cfvo type="percent" val="33"/>
        <cfvo type="percent" val="67"/>
      </iconSet>
    </cfRule>
  </conditionalFormatting>
  <conditionalFormatting sqref="C102">
    <cfRule type="iconSet" priority="83">
      <iconSet iconSet="3Symbols">
        <cfvo type="percent" val="0"/>
        <cfvo type="percent" val="33"/>
        <cfvo type="percent" val="67"/>
      </iconSet>
    </cfRule>
  </conditionalFormatting>
  <conditionalFormatting sqref="C103">
    <cfRule type="iconSet" priority="51">
      <iconSet iconSet="3Symbols">
        <cfvo type="percent" val="0"/>
        <cfvo type="percent" val="33"/>
        <cfvo type="percent" val="67"/>
      </iconSet>
    </cfRule>
  </conditionalFormatting>
  <conditionalFormatting sqref="C150">
    <cfRule type="iconSet" priority="23">
      <iconSet iconSet="3Symbols">
        <cfvo type="percent" val="0"/>
        <cfvo type="percent" val="33"/>
        <cfvo type="percent" val="67"/>
      </iconSet>
    </cfRule>
  </conditionalFormatting>
  <conditionalFormatting sqref="C163">
    <cfRule type="iconSet" priority="29">
      <iconSet iconSet="3Symbols">
        <cfvo type="percent" val="0"/>
        <cfvo type="percent" val="33"/>
        <cfvo type="percent" val="67"/>
      </iconSet>
    </cfRule>
  </conditionalFormatting>
  <conditionalFormatting sqref="C188">
    <cfRule type="iconSet" priority="25">
      <iconSet iconSet="3Symbols">
        <cfvo type="percent" val="0"/>
        <cfvo type="percent" val="33"/>
        <cfvo type="percent" val="67"/>
      </iconSet>
    </cfRule>
  </conditionalFormatting>
  <conditionalFormatting sqref="C260">
    <cfRule type="iconSet" priority="24">
      <iconSet iconSet="3Symbols">
        <cfvo type="percent" val="0"/>
        <cfvo type="percent" val="33"/>
        <cfvo type="percent" val="67"/>
      </iconSet>
    </cfRule>
  </conditionalFormatting>
  <conditionalFormatting sqref="A114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A138">
    <cfRule type="iconSet" priority="4">
      <iconSet iconSet="3Symbols">
        <cfvo type="percent" val="0"/>
        <cfvo type="percent" val="33"/>
        <cfvo type="percent" val="67"/>
      </iconSet>
    </cfRule>
  </conditionalFormatting>
  <conditionalFormatting sqref="C107">
    <cfRule type="iconSet" priority="20">
      <iconSet iconSet="3Symbols">
        <cfvo type="percent" val="0"/>
        <cfvo type="percent" val="33"/>
        <cfvo type="percent" val="67"/>
      </iconSet>
    </cfRule>
  </conditionalFormatting>
  <conditionalFormatting sqref="C109">
    <cfRule type="iconSet" priority="21">
      <iconSet iconSet="3Symbols">
        <cfvo type="percent" val="0"/>
        <cfvo type="percent" val="33"/>
        <cfvo type="percent" val="67"/>
      </iconSet>
    </cfRule>
  </conditionalFormatting>
  <conditionalFormatting sqref="C111">
    <cfRule type="iconSet" priority="12">
      <iconSet iconSet="3Symbols">
        <cfvo type="percent" val="0"/>
        <cfvo type="percent" val="33"/>
        <cfvo type="percent" val="67"/>
      </iconSet>
    </cfRule>
  </conditionalFormatting>
  <conditionalFormatting sqref="C114">
    <cfRule type="iconSet" priority="1">
      <iconSet iconSet="3Symbols">
        <cfvo type="percent" val="0"/>
        <cfvo type="percent" val="33"/>
        <cfvo type="percent" val="67"/>
      </iconSet>
    </cfRule>
  </conditionalFormatting>
  <conditionalFormatting sqref="C116">
    <cfRule type="iconSet" priority="19">
      <iconSet iconSet="3Symbols">
        <cfvo type="percent" val="0"/>
        <cfvo type="percent" val="33"/>
        <cfvo type="percent" val="67"/>
      </iconSet>
    </cfRule>
  </conditionalFormatting>
  <conditionalFormatting sqref="C120">
    <cfRule type="iconSet" priority="7">
      <iconSet iconSet="3Symbols">
        <cfvo type="percent" val="0"/>
        <cfvo type="percent" val="33"/>
        <cfvo type="percent" val="67"/>
      </iconSet>
    </cfRule>
  </conditionalFormatting>
  <conditionalFormatting sqref="C121">
    <cfRule type="iconSet" priority="5">
      <iconSet iconSet="3Symbols">
        <cfvo type="percent" val="0"/>
        <cfvo type="percent" val="33"/>
        <cfvo type="percent" val="67"/>
      </iconSet>
    </cfRule>
  </conditionalFormatting>
  <conditionalFormatting sqref="C129">
    <cfRule type="iconSet" priority="18">
      <iconSet iconSet="3Symbols">
        <cfvo type="percent" val="0"/>
        <cfvo type="percent" val="33"/>
        <cfvo type="percent" val="67"/>
      </iconSet>
    </cfRule>
  </conditionalFormatting>
  <conditionalFormatting sqref="C130">
    <cfRule type="iconSet" priority="11">
      <iconSet iconSet="3Symbols">
        <cfvo type="percent" val="0"/>
        <cfvo type="percent" val="33"/>
        <cfvo type="percent" val="67"/>
      </iconSet>
    </cfRule>
  </conditionalFormatting>
  <conditionalFormatting sqref="C131">
    <cfRule type="iconSet" priority="8">
      <iconSet iconSet="3Symbols">
        <cfvo type="percent" val="0"/>
        <cfvo type="percent" val="33"/>
        <cfvo type="percent" val="67"/>
      </iconSet>
    </cfRule>
  </conditionalFormatting>
  <conditionalFormatting sqref="C132">
    <cfRule type="iconSet" priority="16">
      <iconSet iconSet="3Symbols">
        <cfvo type="percent" val="0"/>
        <cfvo type="percent" val="33"/>
        <cfvo type="percent" val="67"/>
      </iconSet>
    </cfRule>
  </conditionalFormatting>
  <conditionalFormatting sqref="C133">
    <cfRule type="iconSet" priority="10">
      <iconSet iconSet="3Symbols">
        <cfvo type="percent" val="0"/>
        <cfvo type="percent" val="33"/>
        <cfvo type="percent" val="67"/>
      </iconSet>
    </cfRule>
  </conditionalFormatting>
  <conditionalFormatting sqref="C134">
    <cfRule type="iconSet" priority="9">
      <iconSet iconSet="3Symbols">
        <cfvo type="percent" val="0"/>
        <cfvo type="percent" val="33"/>
        <cfvo type="percent" val="67"/>
      </iconSet>
    </cfRule>
  </conditionalFormatting>
  <conditionalFormatting sqref="C135">
    <cfRule type="iconSet" priority="17">
      <iconSet iconSet="3Symbols">
        <cfvo type="percent" val="0"/>
        <cfvo type="percent" val="33"/>
        <cfvo type="percent" val="67"/>
      </iconSet>
    </cfRule>
  </conditionalFormatting>
  <conditionalFormatting sqref="C136">
    <cfRule type="iconSet" priority="13">
      <iconSet iconSet="3Symbols">
        <cfvo type="percent" val="0"/>
        <cfvo type="percent" val="33"/>
        <cfvo type="percent" val="67"/>
      </iconSet>
    </cfRule>
  </conditionalFormatting>
  <conditionalFormatting sqref="C138">
    <cfRule type="iconSet" priority="3">
      <iconSet iconSet="3Symbols">
        <cfvo type="percent" val="0"/>
        <cfvo type="percent" val="33"/>
        <cfvo type="percent" val="67"/>
      </iconSet>
    </cfRule>
  </conditionalFormatting>
  <conditionalFormatting sqref="C140">
    <cfRule type="iconSet" priority="6">
      <iconSet iconSet="3Symbols">
        <cfvo type="percent" val="0"/>
        <cfvo type="percent" val="33"/>
        <cfvo type="percent" val="67"/>
      </iconSet>
    </cfRule>
  </conditionalFormatting>
  <conditionalFormatting sqref="C141">
    <cfRule type="iconSet" priority="15">
      <iconSet iconSet="3Symbols">
        <cfvo type="percent" val="0"/>
        <cfvo type="percent" val="33"/>
        <cfvo type="percent" val="67"/>
      </iconSet>
    </cfRule>
  </conditionalFormatting>
  <conditionalFormatting sqref="C142">
    <cfRule type="iconSet" priority="14">
      <iconSet iconSet="3Symbols">
        <cfvo type="percent" val="0"/>
        <cfvo type="percent" val="33"/>
        <cfvo type="percent" val="67"/>
      </iconSet>
    </cfRule>
  </conditionalFormatting>
  <conditionalFormatting sqref="C144">
    <cfRule type="iconSet" priority="22">
      <iconSet iconSet="3Symbols">
        <cfvo type="percent" val="0"/>
        <cfvo type="percent" val="33"/>
        <cfvo type="percent" val="67"/>
      </iconSet>
    </cfRule>
  </conditionalFormatting>
  <pageMargins left="0.7" right="0.7" top="0.78740157500000008" bottom="0.78740157500000008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D177"/>
  <sheetViews>
    <sheetView tabSelected="1" workbookViewId="0">
      <pane ySplit="1" topLeftCell="A2" activePane="bottomLeft" state="frozen"/>
      <selection activeCell="H158" sqref="H158"/>
      <selection pane="bottomLeft" activeCell="A5" sqref="A5"/>
    </sheetView>
  </sheetViews>
  <sheetFormatPr baseColWidth="10" defaultRowHeight="14.5"/>
  <cols>
    <col min="1" max="1" width="12.54296875" customWidth="1"/>
    <col min="2" max="2" width="12.7265625" style="8" customWidth="1"/>
    <col min="3" max="3" width="10.7265625" style="8" customWidth="1"/>
    <col min="4" max="4" width="5.81640625" style="2" hidden="1" customWidth="1"/>
    <col min="5" max="5" width="9.1796875" style="2" hidden="1" customWidth="1"/>
    <col min="6" max="6" width="60.1796875" style="9" customWidth="1"/>
    <col min="7" max="8" width="8.81640625" customWidth="1"/>
    <col min="9" max="9" width="12.453125" customWidth="1"/>
    <col min="10" max="11" width="8.81640625" customWidth="1"/>
    <col min="12" max="12" width="9.26953125" customWidth="1"/>
    <col min="13" max="13" width="8.81640625" customWidth="1"/>
    <col min="14" max="14" width="8.81640625" style="10" customWidth="1"/>
    <col min="15" max="19" width="8.81640625" customWidth="1"/>
    <col min="20" max="20" width="8.81640625" style="10" customWidth="1"/>
    <col min="21" max="21" width="11.453125" style="11"/>
    <col min="22" max="23" width="11.453125" style="12"/>
  </cols>
  <sheetData>
    <row r="1" spans="1:27" s="13" customFormat="1" ht="29">
      <c r="A1" s="13" t="s">
        <v>18795</v>
      </c>
      <c r="B1" s="14" t="s">
        <v>18796</v>
      </c>
      <c r="C1" s="14" t="s">
        <v>19557</v>
      </c>
      <c r="D1" s="15" t="s">
        <v>18797</v>
      </c>
      <c r="E1" s="15" t="s">
        <v>7</v>
      </c>
      <c r="F1" s="16" t="s">
        <v>18798</v>
      </c>
      <c r="G1" s="17" t="s">
        <v>18799</v>
      </c>
      <c r="H1" s="17" t="s">
        <v>18800</v>
      </c>
      <c r="I1" s="17" t="s">
        <v>18801</v>
      </c>
      <c r="J1" s="17" t="s">
        <v>18802</v>
      </c>
      <c r="K1" s="17" t="s">
        <v>18803</v>
      </c>
      <c r="L1" s="17" t="s">
        <v>19494</v>
      </c>
      <c r="M1" s="17" t="s">
        <v>19956</v>
      </c>
      <c r="N1" s="13" t="s">
        <v>18804</v>
      </c>
      <c r="O1" s="17" t="s">
        <v>18805</v>
      </c>
      <c r="P1" s="17" t="s">
        <v>18806</v>
      </c>
      <c r="Q1" s="17" t="s">
        <v>18807</v>
      </c>
      <c r="R1" s="17" t="s">
        <v>18808</v>
      </c>
      <c r="S1" s="17" t="s">
        <v>18809</v>
      </c>
      <c r="T1" s="17" t="s">
        <v>18810</v>
      </c>
      <c r="U1" s="18" t="s">
        <v>18811</v>
      </c>
      <c r="V1" s="19" t="s">
        <v>18812</v>
      </c>
      <c r="W1" s="19" t="s">
        <v>18813</v>
      </c>
    </row>
    <row r="2" spans="1:27" ht="3" customHeight="1"/>
    <row r="3" spans="1:27" s="98" customFormat="1"/>
    <row r="4" spans="1:27" s="115" customFormat="1">
      <c r="A4" s="116" t="s">
        <v>19559</v>
      </c>
      <c r="D4" s="117"/>
      <c r="E4" s="117"/>
      <c r="G4" s="118"/>
      <c r="H4" s="118"/>
      <c r="I4" s="118"/>
      <c r="J4" s="118"/>
      <c r="K4" s="118"/>
      <c r="L4" s="118"/>
      <c r="M4" s="118"/>
      <c r="N4" s="119"/>
      <c r="O4" s="118"/>
      <c r="P4" s="118"/>
      <c r="Q4" s="118"/>
      <c r="R4" s="118"/>
      <c r="S4" s="118"/>
      <c r="T4" s="119"/>
      <c r="U4" s="120"/>
      <c r="V4" s="121"/>
    </row>
    <row r="5" spans="1:27" s="98" customFormat="1">
      <c r="A5" s="3" t="s">
        <v>19253</v>
      </c>
      <c r="B5" s="4" t="s">
        <v>2648</v>
      </c>
      <c r="C5" s="4" t="s">
        <v>19254</v>
      </c>
      <c r="D5" s="84"/>
      <c r="E5" s="84"/>
      <c r="F5" s="3" t="s">
        <v>19255</v>
      </c>
      <c r="G5" s="44">
        <v>0</v>
      </c>
      <c r="H5" s="44">
        <v>0</v>
      </c>
      <c r="I5" s="44">
        <v>0</v>
      </c>
      <c r="J5" s="44">
        <v>0</v>
      </c>
      <c r="K5" s="44">
        <v>39.666666999999997</v>
      </c>
      <c r="L5" s="44">
        <v>128.66667000000001</v>
      </c>
      <c r="M5" s="44">
        <v>1</v>
      </c>
      <c r="N5" s="50">
        <v>0</v>
      </c>
      <c r="O5" s="44">
        <v>28</v>
      </c>
      <c r="P5" s="44">
        <v>0</v>
      </c>
      <c r="Q5" s="44">
        <v>40.333333000000003</v>
      </c>
      <c r="R5" s="44">
        <v>0</v>
      </c>
      <c r="S5" s="44">
        <v>0</v>
      </c>
      <c r="T5" s="50">
        <v>20</v>
      </c>
      <c r="U5" s="87"/>
      <c r="V5" s="88"/>
      <c r="W5" s="4" t="s">
        <v>847</v>
      </c>
    </row>
    <row r="6" spans="1:27" s="98" customFormat="1">
      <c r="A6" s="3" t="s">
        <v>19256</v>
      </c>
      <c r="B6" s="4" t="s">
        <v>2656</v>
      </c>
      <c r="C6" s="4" t="s">
        <v>19257</v>
      </c>
      <c r="D6" s="84"/>
      <c r="E6" s="84"/>
      <c r="F6" s="3" t="s">
        <v>19255</v>
      </c>
      <c r="G6" s="44">
        <v>34.666666999999997</v>
      </c>
      <c r="H6" s="44">
        <v>19</v>
      </c>
      <c r="I6" s="44">
        <v>67.666667000000004</v>
      </c>
      <c r="J6" s="44">
        <v>43.333333000000003</v>
      </c>
      <c r="K6" s="44">
        <v>154.66667000000001</v>
      </c>
      <c r="L6" s="44">
        <v>166.33332999999999</v>
      </c>
      <c r="M6" s="44">
        <v>66</v>
      </c>
      <c r="N6" s="50">
        <v>23</v>
      </c>
      <c r="O6" s="44">
        <v>141</v>
      </c>
      <c r="P6" s="44">
        <v>139.66667000000001</v>
      </c>
      <c r="Q6" s="44">
        <v>142.33332999999999</v>
      </c>
      <c r="R6" s="44">
        <v>25</v>
      </c>
      <c r="S6" s="44">
        <v>24.333333</v>
      </c>
      <c r="T6" s="50">
        <v>118.33333</v>
      </c>
      <c r="U6" s="87"/>
      <c r="V6" s="88"/>
      <c r="W6" s="4" t="s">
        <v>19258</v>
      </c>
    </row>
    <row r="7" spans="1:27" s="98" customFormat="1">
      <c r="A7" s="3" t="s">
        <v>19259</v>
      </c>
      <c r="B7" s="4" t="s">
        <v>2673</v>
      </c>
      <c r="C7" s="4" t="s">
        <v>19260</v>
      </c>
      <c r="D7" s="84"/>
      <c r="E7" s="84"/>
      <c r="F7" s="3" t="s">
        <v>19255</v>
      </c>
      <c r="G7" s="44">
        <v>7</v>
      </c>
      <c r="H7" s="44">
        <v>0</v>
      </c>
      <c r="I7" s="44">
        <v>0</v>
      </c>
      <c r="J7" s="44">
        <v>6.3333332999999996</v>
      </c>
      <c r="K7" s="44">
        <v>45.666666999999997</v>
      </c>
      <c r="L7" s="44">
        <v>283</v>
      </c>
      <c r="M7" s="44">
        <v>0</v>
      </c>
      <c r="N7" s="50">
        <v>0</v>
      </c>
      <c r="O7" s="44">
        <v>29</v>
      </c>
      <c r="P7" s="44">
        <v>16.333333</v>
      </c>
      <c r="Q7" s="44">
        <v>58.666666999999997</v>
      </c>
      <c r="R7" s="44">
        <v>0</v>
      </c>
      <c r="S7" s="44">
        <v>0</v>
      </c>
      <c r="T7" s="50">
        <v>37.666666999999997</v>
      </c>
      <c r="U7" s="87"/>
      <c r="V7" s="88"/>
      <c r="W7" s="4" t="s">
        <v>19258</v>
      </c>
    </row>
    <row r="8" spans="1:27" s="98" customFormat="1">
      <c r="A8" s="3" t="s">
        <v>19261</v>
      </c>
      <c r="B8" s="4" t="s">
        <v>2685</v>
      </c>
      <c r="C8" s="4" t="s">
        <v>19262</v>
      </c>
      <c r="D8" s="84"/>
      <c r="E8" s="84"/>
      <c r="F8" s="3" t="s">
        <v>19255</v>
      </c>
      <c r="G8" s="44">
        <v>28.666667</v>
      </c>
      <c r="H8" s="44">
        <v>25.666667</v>
      </c>
      <c r="I8" s="44">
        <v>39.333333000000003</v>
      </c>
      <c r="J8" s="44">
        <v>11</v>
      </c>
      <c r="K8" s="44">
        <v>118.33333</v>
      </c>
      <c r="L8" s="44">
        <v>170.66667000000001</v>
      </c>
      <c r="M8" s="44">
        <v>20.333333</v>
      </c>
      <c r="N8" s="50">
        <v>19.333333</v>
      </c>
      <c r="O8" s="44">
        <v>75</v>
      </c>
      <c r="P8" s="44">
        <v>49.333333000000003</v>
      </c>
      <c r="Q8" s="44">
        <v>120.66667</v>
      </c>
      <c r="R8" s="44">
        <v>21.666667</v>
      </c>
      <c r="S8" s="44">
        <v>30.666667</v>
      </c>
      <c r="T8" s="50">
        <v>133.33332999999999</v>
      </c>
      <c r="U8" s="87"/>
      <c r="V8" s="88"/>
      <c r="W8" s="4" t="s">
        <v>19258</v>
      </c>
    </row>
    <row r="9" spans="1:27" s="98" customFormat="1">
      <c r="A9" s="3" t="s">
        <v>19263</v>
      </c>
      <c r="B9" s="4" t="s">
        <v>2909</v>
      </c>
      <c r="C9" s="4" t="s">
        <v>19264</v>
      </c>
      <c r="D9" s="84"/>
      <c r="E9" s="84"/>
      <c r="F9" s="3" t="s">
        <v>19255</v>
      </c>
      <c r="G9" s="44">
        <v>13</v>
      </c>
      <c r="H9" s="44">
        <v>16.666667</v>
      </c>
      <c r="I9" s="44">
        <v>2</v>
      </c>
      <c r="J9" s="44">
        <v>14.333333</v>
      </c>
      <c r="K9" s="44">
        <v>80.333332999999996</v>
      </c>
      <c r="L9" s="44">
        <v>65.333332999999996</v>
      </c>
      <c r="M9" s="44">
        <v>0</v>
      </c>
      <c r="N9" s="50">
        <v>0</v>
      </c>
      <c r="O9" s="44">
        <v>46.666666999999997</v>
      </c>
      <c r="P9" s="44">
        <v>38.333333000000003</v>
      </c>
      <c r="Q9" s="44">
        <v>38.333333000000003</v>
      </c>
      <c r="R9" s="44">
        <v>0</v>
      </c>
      <c r="S9" s="44">
        <v>0</v>
      </c>
      <c r="T9" s="50">
        <v>52.666666999999997</v>
      </c>
      <c r="U9" s="87"/>
      <c r="V9" s="88"/>
      <c r="W9" s="4" t="s">
        <v>847</v>
      </c>
    </row>
    <row r="10" spans="1:27" s="98" customFormat="1">
      <c r="A10" s="3" t="s">
        <v>19265</v>
      </c>
      <c r="B10" s="4" t="s">
        <v>843</v>
      </c>
      <c r="C10" s="4" t="s">
        <v>19266</v>
      </c>
      <c r="D10" s="84"/>
      <c r="E10" s="84"/>
      <c r="F10" s="3" t="s">
        <v>19255</v>
      </c>
      <c r="G10" s="44">
        <v>0</v>
      </c>
      <c r="H10" s="44">
        <v>3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50">
        <v>0</v>
      </c>
      <c r="O10" s="44">
        <v>0</v>
      </c>
      <c r="P10" s="44">
        <v>0</v>
      </c>
      <c r="Q10" s="44">
        <v>0</v>
      </c>
      <c r="R10" s="44">
        <v>0</v>
      </c>
      <c r="S10" s="44">
        <v>6.6666667000000004</v>
      </c>
      <c r="T10" s="50">
        <v>22.333333</v>
      </c>
      <c r="U10" s="87"/>
      <c r="V10" s="88"/>
      <c r="W10" s="4" t="s">
        <v>847</v>
      </c>
    </row>
    <row r="11" spans="1:27" s="98" customFormat="1">
      <c r="A11" s="3" t="s">
        <v>19267</v>
      </c>
      <c r="B11" s="4" t="s">
        <v>2362</v>
      </c>
      <c r="C11" s="4" t="s">
        <v>19268</v>
      </c>
      <c r="D11" s="84"/>
      <c r="E11" s="84"/>
      <c r="F11" s="3" t="s">
        <v>19255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50">
        <v>0</v>
      </c>
      <c r="O11" s="44">
        <v>0</v>
      </c>
      <c r="P11" s="44">
        <v>0</v>
      </c>
      <c r="Q11" s="44">
        <v>0</v>
      </c>
      <c r="R11" s="44">
        <v>0</v>
      </c>
      <c r="S11" s="44">
        <v>0</v>
      </c>
      <c r="T11" s="50">
        <v>163</v>
      </c>
      <c r="U11" s="87"/>
      <c r="V11" s="88"/>
      <c r="W11" s="4" t="s">
        <v>847</v>
      </c>
    </row>
    <row r="12" spans="1:27" s="98" customFormat="1">
      <c r="A12" s="3" t="s">
        <v>19269</v>
      </c>
      <c r="B12" s="4" t="s">
        <v>208</v>
      </c>
      <c r="C12" s="4" t="s">
        <v>19270</v>
      </c>
      <c r="D12" s="84"/>
      <c r="E12" s="84"/>
      <c r="F12" s="3" t="s">
        <v>19255</v>
      </c>
      <c r="G12" s="44">
        <v>0</v>
      </c>
      <c r="H12" s="44">
        <v>0</v>
      </c>
      <c r="I12" s="44">
        <v>0</v>
      </c>
      <c r="J12" s="44">
        <v>0</v>
      </c>
      <c r="K12" s="44">
        <v>0</v>
      </c>
      <c r="L12" s="44">
        <v>20.666667</v>
      </c>
      <c r="M12" s="44">
        <v>0</v>
      </c>
      <c r="N12" s="50">
        <v>0</v>
      </c>
      <c r="O12" s="44">
        <v>0</v>
      </c>
      <c r="P12" s="44">
        <v>0</v>
      </c>
      <c r="Q12" s="44">
        <v>0</v>
      </c>
      <c r="R12" s="44">
        <v>0</v>
      </c>
      <c r="S12" s="44">
        <v>0</v>
      </c>
      <c r="T12" s="50">
        <v>942.66666999999995</v>
      </c>
      <c r="U12" s="87"/>
      <c r="V12" s="88"/>
      <c r="W12" s="12" t="s">
        <v>19271</v>
      </c>
      <c r="X12" s="111" t="s">
        <v>134</v>
      </c>
    </row>
    <row r="13" spans="1:27" s="98" customFormat="1">
      <c r="A13" s="3" t="s">
        <v>19272</v>
      </c>
      <c r="B13" s="4" t="s">
        <v>9114</v>
      </c>
      <c r="C13" s="4" t="s">
        <v>19273</v>
      </c>
      <c r="D13" s="84"/>
      <c r="E13" s="84"/>
      <c r="F13" s="3" t="s">
        <v>19255</v>
      </c>
      <c r="G13" s="44">
        <v>3</v>
      </c>
      <c r="H13" s="44">
        <v>0</v>
      </c>
      <c r="I13" s="44">
        <v>5</v>
      </c>
      <c r="J13" s="44">
        <v>0</v>
      </c>
      <c r="K13" s="44">
        <v>8</v>
      </c>
      <c r="L13" s="44">
        <v>21</v>
      </c>
      <c r="M13" s="44">
        <v>0</v>
      </c>
      <c r="N13" s="50">
        <v>0</v>
      </c>
      <c r="O13" s="44">
        <v>6</v>
      </c>
      <c r="P13" s="44">
        <v>1</v>
      </c>
      <c r="Q13" s="44">
        <v>2</v>
      </c>
      <c r="R13" s="44">
        <v>0</v>
      </c>
      <c r="S13" s="44">
        <v>0</v>
      </c>
      <c r="T13" s="50">
        <v>8</v>
      </c>
      <c r="U13" s="87"/>
      <c r="V13" s="88"/>
      <c r="W13" s="122" t="s">
        <v>847</v>
      </c>
    </row>
    <row r="14" spans="1:27" s="98" customFormat="1">
      <c r="A14" s="3" t="s">
        <v>19274</v>
      </c>
      <c r="B14" s="4" t="s">
        <v>11622</v>
      </c>
      <c r="C14" s="4" t="s">
        <v>19275</v>
      </c>
      <c r="D14" s="84"/>
      <c r="E14" s="84"/>
      <c r="F14" s="3" t="s">
        <v>19255</v>
      </c>
      <c r="G14" s="44">
        <v>11</v>
      </c>
      <c r="H14" s="44">
        <v>8</v>
      </c>
      <c r="I14" s="44">
        <v>19</v>
      </c>
      <c r="J14" s="44">
        <v>9</v>
      </c>
      <c r="K14" s="44">
        <v>7</v>
      </c>
      <c r="L14" s="44">
        <v>0</v>
      </c>
      <c r="M14" s="44">
        <v>14</v>
      </c>
      <c r="N14" s="50">
        <v>10</v>
      </c>
      <c r="O14" s="44">
        <v>18</v>
      </c>
      <c r="P14" s="44">
        <v>0</v>
      </c>
      <c r="Q14" s="44">
        <v>15</v>
      </c>
      <c r="R14" s="44">
        <v>12</v>
      </c>
      <c r="S14" s="44">
        <v>11</v>
      </c>
      <c r="T14" s="50">
        <v>16</v>
      </c>
      <c r="U14" s="87"/>
      <c r="V14" s="88"/>
      <c r="W14" s="4" t="s">
        <v>847</v>
      </c>
    </row>
    <row r="15" spans="1:27" s="98" customFormat="1">
      <c r="A15" s="7" t="s">
        <v>19214</v>
      </c>
      <c r="B15" s="5" t="s">
        <v>11756</v>
      </c>
      <c r="C15" s="5" t="s">
        <v>11757</v>
      </c>
      <c r="D15" s="6"/>
      <c r="E15" s="6"/>
      <c r="F15" s="5" t="s">
        <v>134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7">
        <v>0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7">
        <v>20.667000000000002</v>
      </c>
      <c r="U15" s="69"/>
      <c r="V15" s="64" t="s">
        <v>207</v>
      </c>
      <c r="W15" s="70"/>
      <c r="X15" s="5"/>
      <c r="Y15" s="5"/>
      <c r="Z15" s="5"/>
      <c r="AA15" s="5"/>
    </row>
    <row r="16" spans="1:27" s="98" customFormat="1">
      <c r="A16" s="7" t="s">
        <v>19193</v>
      </c>
      <c r="B16" s="5" t="s">
        <v>2747</v>
      </c>
      <c r="C16" s="5" t="s">
        <v>2748</v>
      </c>
      <c r="D16" s="6"/>
      <c r="E16" s="6"/>
      <c r="F16" s="5" t="s">
        <v>134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7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7">
        <v>6.6666999999999996</v>
      </c>
      <c r="U16" s="69" t="s">
        <v>19194</v>
      </c>
      <c r="V16" s="64" t="s">
        <v>207</v>
      </c>
      <c r="W16" s="70"/>
      <c r="X16"/>
      <c r="Y16"/>
      <c r="Z16"/>
      <c r="AA16"/>
    </row>
    <row r="17" spans="1:27" s="98" customFormat="1">
      <c r="A17" s="3" t="s">
        <v>19297</v>
      </c>
      <c r="B17" s="4" t="s">
        <v>3978</v>
      </c>
      <c r="C17" s="4" t="s">
        <v>19298</v>
      </c>
      <c r="D17" s="2"/>
      <c r="E17" s="2"/>
      <c r="F17" s="3" t="s">
        <v>19299</v>
      </c>
      <c r="G17" s="44">
        <v>51.333333000000003</v>
      </c>
      <c r="H17" s="44">
        <v>4.6666667000000004</v>
      </c>
      <c r="I17" s="44">
        <v>17</v>
      </c>
      <c r="J17" s="44">
        <v>0</v>
      </c>
      <c r="K17" s="44">
        <v>0</v>
      </c>
      <c r="L17" s="44">
        <v>0</v>
      </c>
      <c r="M17" s="44">
        <v>0</v>
      </c>
      <c r="N17" s="50">
        <v>0</v>
      </c>
      <c r="O17" s="44">
        <v>0</v>
      </c>
      <c r="P17" s="44">
        <v>0</v>
      </c>
      <c r="Q17" s="44">
        <v>0</v>
      </c>
      <c r="R17" s="44">
        <v>57.333333000000003</v>
      </c>
      <c r="S17" s="44">
        <v>0</v>
      </c>
      <c r="T17" s="135">
        <v>0</v>
      </c>
      <c r="U17" s="11"/>
      <c r="V17" s="12"/>
      <c r="W17" s="12"/>
      <c r="X17"/>
      <c r="Y17"/>
      <c r="Z17"/>
      <c r="AA17"/>
    </row>
    <row r="18" spans="1:27" s="98" customFormat="1">
      <c r="A18" s="3" t="s">
        <v>19300</v>
      </c>
      <c r="B18" s="4" t="s">
        <v>6185</v>
      </c>
      <c r="C18" s="4" t="s">
        <v>19301</v>
      </c>
      <c r="D18" s="2"/>
      <c r="E18" s="2"/>
      <c r="F18" s="3" t="s">
        <v>19302</v>
      </c>
      <c r="G18" s="44">
        <v>11.333333</v>
      </c>
      <c r="H18" s="44">
        <v>12.333333</v>
      </c>
      <c r="I18" s="44">
        <v>12</v>
      </c>
      <c r="J18" s="44">
        <v>7</v>
      </c>
      <c r="K18" s="44">
        <v>6.6666667000000004</v>
      </c>
      <c r="L18" s="44">
        <v>6.6666667000000004</v>
      </c>
      <c r="M18" s="44">
        <v>7.6666667000000004</v>
      </c>
      <c r="N18" s="50">
        <v>7.6666667000000004</v>
      </c>
      <c r="O18" s="44">
        <v>7.3333332999999996</v>
      </c>
      <c r="P18" s="44">
        <v>3.6666666999999999</v>
      </c>
      <c r="Q18" s="44">
        <v>7.6666667000000004</v>
      </c>
      <c r="R18" s="44">
        <v>7.3333332999999996</v>
      </c>
      <c r="S18" s="44">
        <v>8.3333332999999996</v>
      </c>
      <c r="T18" s="135">
        <v>6.6666667000000004</v>
      </c>
      <c r="U18" s="11"/>
      <c r="V18" s="12"/>
      <c r="W18" s="12"/>
      <c r="X18"/>
      <c r="Y18"/>
      <c r="Z18"/>
      <c r="AA18"/>
    </row>
    <row r="19" spans="1:27" s="98" customFormat="1">
      <c r="A19" s="3" t="s">
        <v>19306</v>
      </c>
      <c r="B19" s="4" t="s">
        <v>9370</v>
      </c>
      <c r="C19" s="4" t="s">
        <v>19307</v>
      </c>
      <c r="D19" s="2"/>
      <c r="E19" s="2"/>
      <c r="F19" s="3" t="s">
        <v>19308</v>
      </c>
      <c r="G19" s="44">
        <v>1</v>
      </c>
      <c r="H19" s="44">
        <v>0</v>
      </c>
      <c r="I19" s="44">
        <v>3</v>
      </c>
      <c r="J19" s="44">
        <v>15</v>
      </c>
      <c r="K19" s="44">
        <v>0</v>
      </c>
      <c r="L19" s="44">
        <v>7.3333332999999996</v>
      </c>
      <c r="M19" s="44">
        <v>0</v>
      </c>
      <c r="N19" s="50">
        <v>0</v>
      </c>
      <c r="O19" s="44">
        <v>1.3333333000000001</v>
      </c>
      <c r="P19" s="44">
        <v>0</v>
      </c>
      <c r="Q19" s="44">
        <v>0</v>
      </c>
      <c r="R19" s="44">
        <v>0</v>
      </c>
      <c r="S19" s="44">
        <v>0</v>
      </c>
      <c r="T19" s="135">
        <v>0</v>
      </c>
      <c r="U19" s="11"/>
      <c r="V19" s="12"/>
      <c r="W19" s="12"/>
      <c r="X19"/>
      <c r="Y19"/>
      <c r="Z19"/>
      <c r="AA19"/>
    </row>
    <row r="20" spans="1:27" s="98" customFormat="1">
      <c r="A20" s="3" t="s">
        <v>19309</v>
      </c>
      <c r="B20" s="4" t="s">
        <v>12409</v>
      </c>
      <c r="C20" s="4" t="s">
        <v>19310</v>
      </c>
      <c r="D20" s="2"/>
      <c r="E20" s="2"/>
      <c r="F20" s="3" t="s">
        <v>19311</v>
      </c>
      <c r="G20" s="44">
        <v>107.33333</v>
      </c>
      <c r="H20" s="44">
        <v>44</v>
      </c>
      <c r="I20" s="44">
        <v>56.333333000000003</v>
      </c>
      <c r="J20" s="44">
        <v>15</v>
      </c>
      <c r="K20" s="44">
        <v>0</v>
      </c>
      <c r="L20" s="44">
        <v>0</v>
      </c>
      <c r="M20" s="44">
        <v>1.3333333000000001</v>
      </c>
      <c r="N20" s="50">
        <v>11.666667</v>
      </c>
      <c r="O20" s="44">
        <v>22.333333</v>
      </c>
      <c r="P20" s="44">
        <v>2.6666666999999999</v>
      </c>
      <c r="Q20" s="44">
        <v>0</v>
      </c>
      <c r="R20" s="44">
        <v>55</v>
      </c>
      <c r="S20" s="44">
        <v>9</v>
      </c>
      <c r="T20" s="135">
        <v>0</v>
      </c>
      <c r="U20" s="11"/>
      <c r="V20" s="12"/>
      <c r="W20" s="12"/>
      <c r="X20"/>
      <c r="Y20"/>
      <c r="Z20"/>
      <c r="AA20"/>
    </row>
    <row r="21" spans="1:27" s="98" customFormat="1">
      <c r="A21" s="3" t="s">
        <v>19312</v>
      </c>
      <c r="B21" s="4" t="s">
        <v>14071</v>
      </c>
      <c r="C21" s="4" t="s">
        <v>19313</v>
      </c>
      <c r="D21" s="2"/>
      <c r="E21" s="2"/>
      <c r="F21" s="3" t="s">
        <v>19308</v>
      </c>
      <c r="G21" s="44">
        <v>71.333332999999996</v>
      </c>
      <c r="H21" s="44">
        <v>40.666666999999997</v>
      </c>
      <c r="I21" s="44">
        <v>79.666667000000004</v>
      </c>
      <c r="J21" s="44">
        <v>41.666666999999997</v>
      </c>
      <c r="K21" s="44">
        <v>34</v>
      </c>
      <c r="L21" s="44">
        <v>69</v>
      </c>
      <c r="M21" s="44">
        <v>45.666666999999997</v>
      </c>
      <c r="N21" s="50">
        <v>45</v>
      </c>
      <c r="O21" s="44">
        <v>71.333332999999996</v>
      </c>
      <c r="P21" s="44">
        <v>33.333333000000003</v>
      </c>
      <c r="Q21" s="44">
        <v>60</v>
      </c>
      <c r="R21" s="44">
        <v>37.666666999999997</v>
      </c>
      <c r="S21" s="44">
        <v>45</v>
      </c>
      <c r="T21" s="135">
        <v>51.333333000000003</v>
      </c>
      <c r="U21" s="11"/>
      <c r="V21" s="12"/>
      <c r="W21" s="12"/>
      <c r="X21"/>
      <c r="Y21"/>
      <c r="Z21"/>
      <c r="AA21"/>
    </row>
    <row r="22" spans="1:27" s="98" customFormat="1">
      <c r="A22" s="3" t="s">
        <v>19314</v>
      </c>
      <c r="B22" s="4" t="s">
        <v>14079</v>
      </c>
      <c r="C22" s="4" t="s">
        <v>19315</v>
      </c>
      <c r="D22" s="2"/>
      <c r="E22" s="2"/>
      <c r="F22" s="3" t="s">
        <v>19311</v>
      </c>
      <c r="G22" s="44">
        <v>12.333333</v>
      </c>
      <c r="H22" s="44">
        <v>5.6666667000000004</v>
      </c>
      <c r="I22" s="44">
        <v>8</v>
      </c>
      <c r="J22" s="44">
        <v>0</v>
      </c>
      <c r="K22" s="44">
        <v>0</v>
      </c>
      <c r="L22" s="44">
        <v>0</v>
      </c>
      <c r="M22" s="44">
        <v>0</v>
      </c>
      <c r="N22" s="50">
        <v>0</v>
      </c>
      <c r="O22" s="44">
        <v>3</v>
      </c>
      <c r="P22" s="44">
        <v>0</v>
      </c>
      <c r="Q22" s="44">
        <v>0</v>
      </c>
      <c r="R22" s="44">
        <v>22.333333</v>
      </c>
      <c r="S22" s="44">
        <v>0</v>
      </c>
      <c r="T22" s="135">
        <v>0</v>
      </c>
      <c r="U22" s="11"/>
      <c r="V22" s="12"/>
      <c r="W22" s="12"/>
      <c r="X22"/>
      <c r="Y22"/>
      <c r="Z22"/>
      <c r="AA22"/>
    </row>
    <row r="23" spans="1:27" s="98" customFormat="1">
      <c r="A23" s="3" t="s">
        <v>19316</v>
      </c>
      <c r="B23" s="4" t="s">
        <v>14140</v>
      </c>
      <c r="C23" s="4" t="s">
        <v>19317</v>
      </c>
      <c r="D23" s="2"/>
      <c r="E23" s="2"/>
      <c r="F23" s="3" t="s">
        <v>19318</v>
      </c>
      <c r="G23" s="44">
        <v>27</v>
      </c>
      <c r="H23" s="44">
        <v>17.666667</v>
      </c>
      <c r="I23" s="44">
        <v>23.333333</v>
      </c>
      <c r="J23" s="44">
        <v>9</v>
      </c>
      <c r="K23" s="44">
        <v>0</v>
      </c>
      <c r="L23" s="44">
        <v>10.666667</v>
      </c>
      <c r="M23" s="44">
        <v>4</v>
      </c>
      <c r="N23" s="50">
        <v>18</v>
      </c>
      <c r="O23" s="44">
        <v>13.333333</v>
      </c>
      <c r="P23" s="44">
        <v>6</v>
      </c>
      <c r="Q23" s="44">
        <v>12.666667</v>
      </c>
      <c r="R23" s="44">
        <v>12.666667</v>
      </c>
      <c r="S23" s="44">
        <v>15</v>
      </c>
      <c r="T23" s="135">
        <v>16</v>
      </c>
      <c r="U23" s="11"/>
      <c r="V23" s="12"/>
      <c r="W23" s="12"/>
      <c r="X23"/>
      <c r="Y23"/>
      <c r="Z23"/>
      <c r="AA23"/>
    </row>
    <row r="24" spans="1:27" s="98" customFormat="1">
      <c r="A24" s="3" t="s">
        <v>19319</v>
      </c>
      <c r="B24" s="4" t="s">
        <v>2378</v>
      </c>
      <c r="C24" s="4" t="s">
        <v>19320</v>
      </c>
      <c r="D24" s="84"/>
      <c r="E24" s="84"/>
      <c r="F24" s="3" t="s">
        <v>19255</v>
      </c>
      <c r="G24" s="44">
        <v>0</v>
      </c>
      <c r="H24" s="44">
        <v>3</v>
      </c>
      <c r="I24" s="44">
        <v>0</v>
      </c>
      <c r="J24" s="44">
        <v>0</v>
      </c>
      <c r="K24" s="44">
        <v>31.333333</v>
      </c>
      <c r="L24" s="44">
        <v>103.33333</v>
      </c>
      <c r="M24" s="44">
        <v>0</v>
      </c>
      <c r="N24" s="50">
        <v>0</v>
      </c>
      <c r="O24" s="44">
        <v>33.333333000000003</v>
      </c>
      <c r="P24" s="44">
        <v>26.666667</v>
      </c>
      <c r="Q24" s="44">
        <v>37.666666999999997</v>
      </c>
      <c r="R24" s="44">
        <v>0</v>
      </c>
      <c r="S24" s="44">
        <v>0</v>
      </c>
      <c r="T24" s="50">
        <v>75</v>
      </c>
      <c r="U24" s="87"/>
      <c r="V24" s="88"/>
      <c r="W24" s="4" t="s">
        <v>134</v>
      </c>
      <c r="X24"/>
      <c r="Y24"/>
      <c r="Z24"/>
      <c r="AA24"/>
    </row>
    <row r="25" spans="1:27" s="98" customFormat="1">
      <c r="A25" s="3" t="s">
        <v>19321</v>
      </c>
      <c r="B25" s="4" t="s">
        <v>3928</v>
      </c>
      <c r="C25" s="4" t="s">
        <v>19322</v>
      </c>
      <c r="D25" s="84"/>
      <c r="E25" s="84"/>
      <c r="F25" s="3" t="s">
        <v>19255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50">
        <v>0</v>
      </c>
      <c r="O25" s="44">
        <v>0</v>
      </c>
      <c r="P25" s="44">
        <v>0</v>
      </c>
      <c r="Q25" s="44">
        <v>0</v>
      </c>
      <c r="R25" s="44">
        <v>0</v>
      </c>
      <c r="S25" s="44">
        <v>0</v>
      </c>
      <c r="T25" s="50">
        <v>11</v>
      </c>
      <c r="U25" s="87"/>
      <c r="V25" s="88"/>
      <c r="W25" s="4" t="s">
        <v>134</v>
      </c>
      <c r="X25"/>
      <c r="Y25"/>
      <c r="Z25"/>
      <c r="AA25"/>
    </row>
    <row r="26" spans="1:27" s="98" customFormat="1">
      <c r="A26" s="3" t="s">
        <v>19323</v>
      </c>
      <c r="B26" s="4" t="s">
        <v>4397</v>
      </c>
      <c r="C26" s="4" t="s">
        <v>19324</v>
      </c>
      <c r="D26" s="84"/>
      <c r="E26" s="84"/>
      <c r="F26" s="3" t="s">
        <v>19255</v>
      </c>
      <c r="G26" s="44">
        <v>0</v>
      </c>
      <c r="H26" s="44">
        <v>0</v>
      </c>
      <c r="I26" s="44">
        <v>0</v>
      </c>
      <c r="J26" s="44">
        <v>0</v>
      </c>
      <c r="K26" s="44">
        <v>24.333333</v>
      </c>
      <c r="L26" s="44">
        <v>26.333333</v>
      </c>
      <c r="M26" s="44">
        <v>0</v>
      </c>
      <c r="N26" s="50">
        <v>0</v>
      </c>
      <c r="O26" s="44">
        <v>30.666667</v>
      </c>
      <c r="P26" s="44">
        <v>16.333333</v>
      </c>
      <c r="Q26" s="44">
        <v>48.333333000000003</v>
      </c>
      <c r="R26" s="44">
        <v>0</v>
      </c>
      <c r="S26" s="44">
        <v>0</v>
      </c>
      <c r="T26" s="50">
        <v>71</v>
      </c>
      <c r="U26" s="87"/>
      <c r="V26" s="88"/>
      <c r="W26" s="4" t="s">
        <v>134</v>
      </c>
      <c r="X26"/>
      <c r="Y26"/>
      <c r="Z26"/>
      <c r="AA26"/>
    </row>
    <row r="27" spans="1:27" s="98" customFormat="1">
      <c r="A27" s="3" t="s">
        <v>19325</v>
      </c>
      <c r="B27" s="4" t="s">
        <v>4446</v>
      </c>
      <c r="C27" s="4" t="s">
        <v>19326</v>
      </c>
      <c r="D27" s="84"/>
      <c r="E27" s="84"/>
      <c r="F27" s="3" t="s">
        <v>19255</v>
      </c>
      <c r="G27" s="44">
        <v>56</v>
      </c>
      <c r="H27" s="44">
        <v>82</v>
      </c>
      <c r="I27" s="44">
        <v>33.666666999999997</v>
      </c>
      <c r="J27" s="44">
        <v>0</v>
      </c>
      <c r="K27" s="44">
        <v>137</v>
      </c>
      <c r="L27" s="44">
        <v>258.33332999999999</v>
      </c>
      <c r="M27" s="44">
        <v>15</v>
      </c>
      <c r="N27" s="50">
        <v>23.333333</v>
      </c>
      <c r="O27" s="44">
        <v>215</v>
      </c>
      <c r="P27" s="44">
        <v>202.66667000000001</v>
      </c>
      <c r="Q27" s="44">
        <v>292.33332999999999</v>
      </c>
      <c r="R27" s="44">
        <v>1.3333333000000001</v>
      </c>
      <c r="S27" s="44">
        <v>27</v>
      </c>
      <c r="T27" s="50">
        <v>393</v>
      </c>
      <c r="U27" s="87"/>
      <c r="V27" s="88"/>
      <c r="W27" s="4" t="s">
        <v>134</v>
      </c>
      <c r="X27"/>
      <c r="Y27"/>
      <c r="Z27"/>
      <c r="AA27"/>
    </row>
    <row r="28" spans="1:27" s="98" customFormat="1">
      <c r="A28" s="3" t="s">
        <v>19327</v>
      </c>
      <c r="B28" s="4" t="s">
        <v>16627</v>
      </c>
      <c r="C28" s="4" t="s">
        <v>19328</v>
      </c>
      <c r="D28" s="84"/>
      <c r="E28" s="84"/>
      <c r="F28" s="3" t="s">
        <v>19329</v>
      </c>
      <c r="G28" s="44">
        <v>9.3333332999999996</v>
      </c>
      <c r="H28" s="44">
        <v>0</v>
      </c>
      <c r="I28" s="44">
        <v>2.3333333000000001</v>
      </c>
      <c r="J28" s="44">
        <v>0</v>
      </c>
      <c r="K28" s="44">
        <v>0</v>
      </c>
      <c r="L28" s="44">
        <v>0</v>
      </c>
      <c r="M28" s="44">
        <v>0</v>
      </c>
      <c r="N28" s="50">
        <v>0</v>
      </c>
      <c r="O28" s="44">
        <v>0</v>
      </c>
      <c r="P28" s="44">
        <v>0</v>
      </c>
      <c r="Q28" s="44">
        <v>0</v>
      </c>
      <c r="R28" s="44">
        <v>13</v>
      </c>
      <c r="S28" s="44">
        <v>0</v>
      </c>
      <c r="T28" s="50">
        <v>0</v>
      </c>
      <c r="U28" s="87"/>
      <c r="V28" s="88"/>
      <c r="W28" s="4" t="s">
        <v>134</v>
      </c>
      <c r="X28"/>
      <c r="Y28"/>
      <c r="Z28"/>
      <c r="AA28"/>
    </row>
    <row r="29" spans="1:27" s="98" customFormat="1">
      <c r="A29" s="3" t="s">
        <v>19330</v>
      </c>
      <c r="B29" s="4" t="s">
        <v>16660</v>
      </c>
      <c r="C29" s="4" t="s">
        <v>19331</v>
      </c>
      <c r="D29" s="84"/>
      <c r="E29" s="84"/>
      <c r="F29" s="3" t="s">
        <v>19255</v>
      </c>
      <c r="G29" s="44">
        <v>0</v>
      </c>
      <c r="H29" s="44">
        <v>0</v>
      </c>
      <c r="I29" s="44">
        <v>0</v>
      </c>
      <c r="J29" s="44">
        <v>40</v>
      </c>
      <c r="K29" s="44">
        <v>0</v>
      </c>
      <c r="L29" s="44">
        <v>0</v>
      </c>
      <c r="M29" s="44">
        <v>0</v>
      </c>
      <c r="N29" s="50">
        <v>0</v>
      </c>
      <c r="O29" s="44">
        <v>219</v>
      </c>
      <c r="P29" s="44">
        <v>0</v>
      </c>
      <c r="Q29" s="44">
        <v>0</v>
      </c>
      <c r="R29" s="44">
        <v>0</v>
      </c>
      <c r="S29" s="44">
        <v>0</v>
      </c>
      <c r="T29" s="50">
        <v>0</v>
      </c>
      <c r="U29" s="87"/>
      <c r="V29" s="88"/>
      <c r="W29" s="4" t="s">
        <v>134</v>
      </c>
      <c r="X29"/>
      <c r="Y29"/>
      <c r="Z29"/>
      <c r="AA29"/>
    </row>
    <row r="30" spans="1:27" s="98" customFormat="1">
      <c r="A30" s="3" t="s">
        <v>19332</v>
      </c>
      <c r="B30" s="4" t="s">
        <v>12318</v>
      </c>
      <c r="C30" s="4" t="s">
        <v>19333</v>
      </c>
      <c r="D30" s="84"/>
      <c r="E30" s="84"/>
      <c r="F30" s="3" t="s">
        <v>18940</v>
      </c>
      <c r="G30" s="44">
        <v>16</v>
      </c>
      <c r="H30" s="44">
        <v>3</v>
      </c>
      <c r="I30" s="44">
        <v>7</v>
      </c>
      <c r="J30" s="44">
        <v>2</v>
      </c>
      <c r="K30" s="44">
        <v>0</v>
      </c>
      <c r="L30" s="44">
        <v>0</v>
      </c>
      <c r="M30" s="44">
        <v>0</v>
      </c>
      <c r="N30" s="50">
        <v>2</v>
      </c>
      <c r="O30" s="44">
        <v>5</v>
      </c>
      <c r="P30" s="44">
        <v>0</v>
      </c>
      <c r="Q30" s="44">
        <v>4</v>
      </c>
      <c r="R30" s="44">
        <v>10</v>
      </c>
      <c r="S30" s="44">
        <v>0</v>
      </c>
      <c r="T30" s="50">
        <v>0</v>
      </c>
      <c r="U30" s="87"/>
      <c r="V30" s="88"/>
      <c r="W30" s="4" t="s">
        <v>134</v>
      </c>
      <c r="X30"/>
      <c r="Y30"/>
      <c r="Z30"/>
      <c r="AA30"/>
    </row>
    <row r="31" spans="1:27" s="98" customFormat="1">
      <c r="A31" s="3" t="s">
        <v>19334</v>
      </c>
      <c r="B31" s="4" t="s">
        <v>12250</v>
      </c>
      <c r="C31" s="4" t="s">
        <v>19335</v>
      </c>
      <c r="D31" s="84"/>
      <c r="E31" s="84"/>
      <c r="F31" s="3" t="s">
        <v>19255</v>
      </c>
      <c r="G31" s="44">
        <v>33</v>
      </c>
      <c r="H31" s="44">
        <v>1</v>
      </c>
      <c r="I31" s="44">
        <v>18</v>
      </c>
      <c r="J31" s="44">
        <v>6</v>
      </c>
      <c r="K31" s="44">
        <v>0</v>
      </c>
      <c r="L31" s="44">
        <v>0</v>
      </c>
      <c r="M31" s="44">
        <v>19</v>
      </c>
      <c r="N31" s="50">
        <v>29</v>
      </c>
      <c r="O31" s="44">
        <v>19</v>
      </c>
      <c r="P31" s="44">
        <v>0</v>
      </c>
      <c r="Q31" s="44">
        <v>4</v>
      </c>
      <c r="R31" s="44">
        <v>7</v>
      </c>
      <c r="S31" s="44">
        <v>6</v>
      </c>
      <c r="T31" s="50">
        <v>0</v>
      </c>
      <c r="U31" s="87"/>
      <c r="V31" s="88"/>
      <c r="W31" s="4" t="s">
        <v>134</v>
      </c>
      <c r="X31"/>
      <c r="Y31"/>
      <c r="Z31"/>
      <c r="AA31"/>
    </row>
    <row r="32" spans="1:27" s="98" customFormat="1">
      <c r="A32" s="3" t="s">
        <v>19336</v>
      </c>
      <c r="B32" s="4" t="s">
        <v>12242</v>
      </c>
      <c r="C32" s="4" t="s">
        <v>19337</v>
      </c>
      <c r="D32" s="84"/>
      <c r="E32" s="84"/>
      <c r="F32" s="3" t="s">
        <v>19255</v>
      </c>
      <c r="G32" s="44">
        <v>0</v>
      </c>
      <c r="H32" s="44">
        <v>0</v>
      </c>
      <c r="I32" s="44">
        <v>0</v>
      </c>
      <c r="J32" s="44">
        <v>0</v>
      </c>
      <c r="K32" s="44">
        <v>0</v>
      </c>
      <c r="L32" s="44">
        <v>0</v>
      </c>
      <c r="M32" s="44">
        <v>0</v>
      </c>
      <c r="N32" s="50">
        <v>0</v>
      </c>
      <c r="O32" s="44">
        <v>0</v>
      </c>
      <c r="P32" s="44">
        <v>1</v>
      </c>
      <c r="Q32" s="44">
        <v>0</v>
      </c>
      <c r="R32" s="44">
        <v>0</v>
      </c>
      <c r="S32" s="44">
        <v>0</v>
      </c>
      <c r="T32" s="50">
        <v>15</v>
      </c>
      <c r="U32" s="87"/>
      <c r="V32" s="88"/>
      <c r="W32" s="4" t="s">
        <v>134</v>
      </c>
      <c r="X32"/>
      <c r="Y32"/>
      <c r="Z32"/>
      <c r="AA32"/>
    </row>
    <row r="33" spans="1:27" s="98" customFormat="1">
      <c r="A33" s="3" t="s">
        <v>19338</v>
      </c>
      <c r="B33" s="4" t="s">
        <v>11100</v>
      </c>
      <c r="C33" s="4" t="s">
        <v>19339</v>
      </c>
      <c r="D33" s="84"/>
      <c r="E33" s="84"/>
      <c r="F33" s="3" t="s">
        <v>19255</v>
      </c>
      <c r="G33" s="44">
        <v>0</v>
      </c>
      <c r="H33" s="44">
        <v>0</v>
      </c>
      <c r="I33" s="44">
        <v>0</v>
      </c>
      <c r="J33" s="44">
        <v>0</v>
      </c>
      <c r="K33" s="44">
        <v>10</v>
      </c>
      <c r="L33" s="44">
        <v>13</v>
      </c>
      <c r="M33" s="44">
        <v>0</v>
      </c>
      <c r="N33" s="50">
        <v>0</v>
      </c>
      <c r="O33" s="44">
        <v>13</v>
      </c>
      <c r="P33" s="44">
        <v>6</v>
      </c>
      <c r="Q33" s="44">
        <v>8</v>
      </c>
      <c r="R33" s="44">
        <v>0</v>
      </c>
      <c r="S33" s="44">
        <v>0</v>
      </c>
      <c r="T33" s="50">
        <v>5</v>
      </c>
      <c r="U33" s="87"/>
      <c r="V33" s="88"/>
      <c r="W33" s="4" t="s">
        <v>134</v>
      </c>
      <c r="X33"/>
      <c r="Y33"/>
      <c r="Z33"/>
      <c r="AA33"/>
    </row>
    <row r="34" spans="1:27" s="98" customFormat="1">
      <c r="A34" s="3" t="s">
        <v>19340</v>
      </c>
      <c r="B34" s="4" t="s">
        <v>7884</v>
      </c>
      <c r="C34" s="4" t="s">
        <v>19341</v>
      </c>
      <c r="D34" s="84"/>
      <c r="E34" s="84"/>
      <c r="F34" s="3" t="s">
        <v>19255</v>
      </c>
      <c r="G34" s="44">
        <v>0</v>
      </c>
      <c r="H34" s="44">
        <v>0</v>
      </c>
      <c r="I34" s="44">
        <v>0</v>
      </c>
      <c r="J34" s="44">
        <v>0</v>
      </c>
      <c r="K34" s="44">
        <v>0</v>
      </c>
      <c r="L34" s="44">
        <v>26</v>
      </c>
      <c r="M34" s="44">
        <v>0</v>
      </c>
      <c r="N34" s="50">
        <v>0</v>
      </c>
      <c r="O34" s="44">
        <v>0</v>
      </c>
      <c r="P34" s="44">
        <v>0</v>
      </c>
      <c r="Q34" s="44">
        <v>0</v>
      </c>
      <c r="R34" s="44">
        <v>0</v>
      </c>
      <c r="S34" s="44">
        <v>0</v>
      </c>
      <c r="T34" s="50">
        <v>7</v>
      </c>
      <c r="U34" s="87"/>
      <c r="V34" s="88"/>
      <c r="W34" s="4" t="s">
        <v>134</v>
      </c>
      <c r="X34"/>
      <c r="Y34"/>
      <c r="Z34"/>
      <c r="AA34"/>
    </row>
    <row r="35" spans="1:27" s="98" customFormat="1">
      <c r="A35" s="3" t="s">
        <v>19342</v>
      </c>
      <c r="B35" s="4" t="s">
        <v>7685</v>
      </c>
      <c r="C35" s="4" t="s">
        <v>19343</v>
      </c>
      <c r="D35" s="84"/>
      <c r="E35" s="84"/>
      <c r="F35" s="3" t="s">
        <v>18940</v>
      </c>
      <c r="G35" s="44">
        <v>0</v>
      </c>
      <c r="H35" s="44">
        <v>0</v>
      </c>
      <c r="I35" s="44">
        <v>92</v>
      </c>
      <c r="J35" s="44">
        <v>0</v>
      </c>
      <c r="K35" s="44">
        <v>0</v>
      </c>
      <c r="L35" s="44">
        <v>0</v>
      </c>
      <c r="M35" s="44">
        <v>0</v>
      </c>
      <c r="N35" s="50">
        <v>0</v>
      </c>
      <c r="O35" s="44">
        <v>0</v>
      </c>
      <c r="P35" s="44">
        <v>0</v>
      </c>
      <c r="Q35" s="44">
        <v>0</v>
      </c>
      <c r="R35" s="44">
        <v>24</v>
      </c>
      <c r="S35" s="44">
        <v>0</v>
      </c>
      <c r="T35" s="50">
        <v>0</v>
      </c>
      <c r="U35" s="87"/>
      <c r="V35" s="88"/>
      <c r="W35" s="4" t="s">
        <v>134</v>
      </c>
      <c r="X35"/>
      <c r="Y35"/>
      <c r="Z35"/>
      <c r="AA35"/>
    </row>
    <row r="36" spans="1:27" s="98" customFormat="1">
      <c r="A36" s="3" t="s">
        <v>19344</v>
      </c>
      <c r="B36" s="4" t="s">
        <v>2331</v>
      </c>
      <c r="C36" s="4" t="s">
        <v>19345</v>
      </c>
      <c r="D36" s="84"/>
      <c r="E36" s="84"/>
      <c r="F36" s="3" t="s">
        <v>19255</v>
      </c>
      <c r="G36" s="44">
        <v>0</v>
      </c>
      <c r="H36" s="44">
        <v>0</v>
      </c>
      <c r="I36" s="44">
        <v>0</v>
      </c>
      <c r="J36" s="44">
        <v>0</v>
      </c>
      <c r="K36" s="44">
        <v>7</v>
      </c>
      <c r="L36" s="44">
        <v>54</v>
      </c>
      <c r="M36" s="44">
        <v>0</v>
      </c>
      <c r="N36" s="50">
        <v>0</v>
      </c>
      <c r="O36" s="44">
        <v>2</v>
      </c>
      <c r="P36" s="44">
        <v>0</v>
      </c>
      <c r="Q36" s="44">
        <v>0</v>
      </c>
      <c r="R36" s="44">
        <v>0</v>
      </c>
      <c r="S36" s="44">
        <v>0</v>
      </c>
      <c r="T36" s="50">
        <v>63</v>
      </c>
      <c r="U36" s="87"/>
      <c r="V36" s="88"/>
      <c r="W36" s="4" t="s">
        <v>134</v>
      </c>
      <c r="X36"/>
      <c r="Y36"/>
      <c r="Z36"/>
      <c r="AA36"/>
    </row>
    <row r="37" spans="1:27" s="98" customFormat="1">
      <c r="A37" s="3" t="s">
        <v>19346</v>
      </c>
      <c r="B37" s="4" t="s">
        <v>1849</v>
      </c>
      <c r="C37" s="4" t="s">
        <v>19347</v>
      </c>
      <c r="D37" s="84"/>
      <c r="E37" s="84"/>
      <c r="F37" s="3" t="s">
        <v>19255</v>
      </c>
      <c r="G37" s="44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50">
        <v>0</v>
      </c>
      <c r="O37" s="44">
        <v>0</v>
      </c>
      <c r="P37" s="44">
        <v>0</v>
      </c>
      <c r="Q37" s="44">
        <v>4</v>
      </c>
      <c r="R37" s="44">
        <v>0</v>
      </c>
      <c r="S37" s="44">
        <v>0</v>
      </c>
      <c r="T37" s="50">
        <v>40</v>
      </c>
      <c r="U37" s="87"/>
      <c r="V37" s="88"/>
      <c r="W37" s="4" t="s">
        <v>134</v>
      </c>
      <c r="X37"/>
      <c r="Y37"/>
      <c r="Z37"/>
      <c r="AA37"/>
    </row>
    <row r="38" spans="1:27" s="98" customFormat="1">
      <c r="A38" s="3" t="s">
        <v>19348</v>
      </c>
      <c r="B38" s="4" t="s">
        <v>651</v>
      </c>
      <c r="C38" s="4" t="s">
        <v>19349</v>
      </c>
      <c r="D38" s="84"/>
      <c r="E38" s="84"/>
      <c r="F38" s="3" t="s">
        <v>19255</v>
      </c>
      <c r="G38" s="44">
        <v>0</v>
      </c>
      <c r="H38" s="44">
        <v>0</v>
      </c>
      <c r="I38" s="44">
        <v>0</v>
      </c>
      <c r="J38" s="44">
        <v>0</v>
      </c>
      <c r="K38" s="44">
        <v>11</v>
      </c>
      <c r="L38" s="44">
        <v>21</v>
      </c>
      <c r="M38" s="44">
        <v>0</v>
      </c>
      <c r="N38" s="50">
        <v>0</v>
      </c>
      <c r="O38" s="44">
        <v>6</v>
      </c>
      <c r="P38" s="44">
        <v>5</v>
      </c>
      <c r="Q38" s="44">
        <v>12</v>
      </c>
      <c r="R38" s="44">
        <v>0</v>
      </c>
      <c r="S38" s="44">
        <v>0</v>
      </c>
      <c r="T38" s="50">
        <v>20</v>
      </c>
      <c r="U38" s="87"/>
      <c r="V38" s="88"/>
      <c r="W38" s="4" t="s">
        <v>134</v>
      </c>
      <c r="X38"/>
      <c r="Y38"/>
      <c r="Z38"/>
      <c r="AA38"/>
    </row>
    <row r="39" spans="1:27" s="98" customFormat="1">
      <c r="A39" s="3" t="s">
        <v>19350</v>
      </c>
      <c r="B39" s="4" t="s">
        <v>18596</v>
      </c>
      <c r="C39" s="4" t="s">
        <v>19351</v>
      </c>
      <c r="D39" s="84"/>
      <c r="E39" s="84"/>
      <c r="F39" s="3" t="s">
        <v>19255</v>
      </c>
      <c r="G39" s="44">
        <v>107.33333</v>
      </c>
      <c r="H39" s="44">
        <v>50.666666999999997</v>
      </c>
      <c r="I39" s="44">
        <v>36.666666999999997</v>
      </c>
      <c r="J39" s="44">
        <v>21.333333</v>
      </c>
      <c r="K39" s="44">
        <v>16.333333</v>
      </c>
      <c r="L39" s="44">
        <v>4.3333332999999996</v>
      </c>
      <c r="M39" s="44">
        <v>9</v>
      </c>
      <c r="N39" s="50">
        <v>22</v>
      </c>
      <c r="O39" s="44">
        <v>71.333332999999996</v>
      </c>
      <c r="P39" s="44">
        <v>12</v>
      </c>
      <c r="Q39" s="44">
        <v>31.333333</v>
      </c>
      <c r="R39" s="44">
        <v>8</v>
      </c>
      <c r="S39" s="44">
        <v>13.666667</v>
      </c>
      <c r="T39" s="50">
        <v>3</v>
      </c>
      <c r="U39" s="87"/>
      <c r="V39" s="88"/>
      <c r="W39" s="4" t="s">
        <v>134</v>
      </c>
      <c r="X39"/>
      <c r="Y39"/>
      <c r="Z39"/>
      <c r="AA39"/>
    </row>
    <row r="40" spans="1:27" s="98" customFormat="1">
      <c r="A40" s="3" t="s">
        <v>19352</v>
      </c>
      <c r="B40" s="4" t="s">
        <v>4999</v>
      </c>
      <c r="C40" s="4" t="s">
        <v>19353</v>
      </c>
      <c r="D40" s="84"/>
      <c r="E40" s="84"/>
      <c r="F40" s="3" t="s">
        <v>19255</v>
      </c>
      <c r="G40" s="44">
        <v>0</v>
      </c>
      <c r="H40" s="44">
        <v>0</v>
      </c>
      <c r="I40" s="44">
        <v>0</v>
      </c>
      <c r="J40" s="44">
        <v>0</v>
      </c>
      <c r="K40" s="44">
        <v>5.3333332999999996</v>
      </c>
      <c r="L40" s="44">
        <v>4.6666667000000004</v>
      </c>
      <c r="M40" s="44">
        <v>0</v>
      </c>
      <c r="N40" s="50">
        <v>0</v>
      </c>
      <c r="O40" s="44">
        <v>0</v>
      </c>
      <c r="P40" s="44">
        <v>0</v>
      </c>
      <c r="Q40" s="44">
        <v>3.3333333000000001</v>
      </c>
      <c r="R40" s="44">
        <v>0</v>
      </c>
      <c r="S40" s="44">
        <v>0</v>
      </c>
      <c r="T40" s="50">
        <v>11.333333</v>
      </c>
      <c r="U40" s="87"/>
      <c r="V40" s="88"/>
      <c r="W40" s="4" t="s">
        <v>134</v>
      </c>
      <c r="X40"/>
      <c r="Y40"/>
      <c r="Z40"/>
      <c r="AA40"/>
    </row>
    <row r="41" spans="1:27" s="98" customFormat="1">
      <c r="A41" s="3" t="s">
        <v>19354</v>
      </c>
      <c r="B41" s="4" t="s">
        <v>5359</v>
      </c>
      <c r="C41" s="4" t="s">
        <v>19355</v>
      </c>
      <c r="D41" s="84"/>
      <c r="E41" s="84"/>
      <c r="F41" s="3" t="s">
        <v>19255</v>
      </c>
      <c r="G41" s="44">
        <v>0</v>
      </c>
      <c r="H41" s="44">
        <v>0</v>
      </c>
      <c r="I41" s="44">
        <v>0</v>
      </c>
      <c r="J41" s="44">
        <v>0</v>
      </c>
      <c r="K41" s="44">
        <v>0</v>
      </c>
      <c r="L41" s="44">
        <v>0</v>
      </c>
      <c r="M41" s="44">
        <v>0</v>
      </c>
      <c r="N41" s="50">
        <v>0</v>
      </c>
      <c r="O41" s="44">
        <v>2</v>
      </c>
      <c r="P41" s="44">
        <v>0</v>
      </c>
      <c r="Q41" s="44">
        <v>3.6666666999999999</v>
      </c>
      <c r="R41" s="44">
        <v>0</v>
      </c>
      <c r="S41" s="44">
        <v>0</v>
      </c>
      <c r="T41" s="50">
        <v>15</v>
      </c>
      <c r="U41" s="87"/>
      <c r="V41" s="88"/>
      <c r="W41" s="4" t="s">
        <v>134</v>
      </c>
      <c r="X41"/>
      <c r="Y41"/>
      <c r="Z41"/>
      <c r="AA41"/>
    </row>
    <row r="42" spans="1:27" s="98" customFormat="1">
      <c r="A42" s="3" t="s">
        <v>19356</v>
      </c>
      <c r="B42" s="4" t="s">
        <v>6414</v>
      </c>
      <c r="C42" s="4" t="s">
        <v>19357</v>
      </c>
      <c r="D42" s="84"/>
      <c r="E42" s="84"/>
      <c r="F42" s="3" t="s">
        <v>19358</v>
      </c>
      <c r="G42" s="44">
        <v>1</v>
      </c>
      <c r="H42" s="44">
        <v>0</v>
      </c>
      <c r="I42" s="44">
        <v>0</v>
      </c>
      <c r="J42" s="44">
        <v>0</v>
      </c>
      <c r="K42" s="44">
        <v>0</v>
      </c>
      <c r="L42" s="44">
        <v>0</v>
      </c>
      <c r="M42" s="44">
        <v>200</v>
      </c>
      <c r="N42" s="50">
        <v>0</v>
      </c>
      <c r="O42" s="44">
        <v>0</v>
      </c>
      <c r="P42" s="44">
        <v>75</v>
      </c>
      <c r="Q42" s="44">
        <v>1.3333333000000001</v>
      </c>
      <c r="R42" s="44">
        <v>0</v>
      </c>
      <c r="S42" s="44">
        <v>222</v>
      </c>
      <c r="T42" s="50">
        <v>21</v>
      </c>
      <c r="U42" s="87"/>
      <c r="V42" s="88"/>
      <c r="W42" s="4" t="s">
        <v>134</v>
      </c>
      <c r="X42"/>
      <c r="Y42"/>
      <c r="Z42"/>
      <c r="AA42"/>
    </row>
    <row r="43" spans="1:27" s="98" customFormat="1">
      <c r="A43" s="3" t="s">
        <v>19359</v>
      </c>
      <c r="B43" s="4" t="s">
        <v>8474</v>
      </c>
      <c r="C43" s="4" t="s">
        <v>19360</v>
      </c>
      <c r="D43" s="84"/>
      <c r="E43" s="84"/>
      <c r="F43" s="3" t="s">
        <v>19255</v>
      </c>
      <c r="G43" s="44">
        <v>59.333333000000003</v>
      </c>
      <c r="H43" s="44">
        <v>57.333333000000003</v>
      </c>
      <c r="I43" s="44">
        <v>94.666667000000004</v>
      </c>
      <c r="J43" s="44">
        <v>52.333333000000003</v>
      </c>
      <c r="K43" s="44">
        <v>62.333333000000003</v>
      </c>
      <c r="L43" s="44">
        <v>46.666666999999997</v>
      </c>
      <c r="M43" s="44">
        <v>130</v>
      </c>
      <c r="N43" s="50">
        <v>42.666666999999997</v>
      </c>
      <c r="O43" s="44">
        <v>98.333332999999996</v>
      </c>
      <c r="P43" s="44">
        <v>48</v>
      </c>
      <c r="Q43" s="44">
        <v>87.333332999999996</v>
      </c>
      <c r="R43" s="44">
        <v>79.666667000000004</v>
      </c>
      <c r="S43" s="44">
        <v>63.333333000000003</v>
      </c>
      <c r="T43" s="50">
        <v>96.333332999999996</v>
      </c>
      <c r="U43" s="87"/>
      <c r="V43" s="88"/>
      <c r="W43" s="4" t="s">
        <v>134</v>
      </c>
      <c r="X43"/>
      <c r="Y43"/>
      <c r="Z43"/>
      <c r="AA43"/>
    </row>
    <row r="44" spans="1:27" s="98" customFormat="1">
      <c r="A44" s="3" t="s">
        <v>19361</v>
      </c>
      <c r="B44" s="4" t="s">
        <v>8482</v>
      </c>
      <c r="C44" s="4" t="s">
        <v>19362</v>
      </c>
      <c r="D44" s="84"/>
      <c r="E44" s="84"/>
      <c r="F44" s="3" t="s">
        <v>19255</v>
      </c>
      <c r="G44" s="44">
        <v>16</v>
      </c>
      <c r="H44" s="44">
        <v>11.333333</v>
      </c>
      <c r="I44" s="44">
        <v>14</v>
      </c>
      <c r="J44" s="44">
        <v>7</v>
      </c>
      <c r="K44" s="44">
        <v>1.6666666999999999</v>
      </c>
      <c r="L44" s="44">
        <v>20</v>
      </c>
      <c r="M44" s="44">
        <v>16</v>
      </c>
      <c r="N44" s="50">
        <v>4.3333332999999996</v>
      </c>
      <c r="O44" s="44">
        <v>4.6666667000000004</v>
      </c>
      <c r="P44" s="44">
        <v>0</v>
      </c>
      <c r="Q44" s="44">
        <v>8</v>
      </c>
      <c r="R44" s="44">
        <v>8</v>
      </c>
      <c r="S44" s="44">
        <v>4.6666667000000004</v>
      </c>
      <c r="T44" s="50">
        <v>0</v>
      </c>
      <c r="U44" s="87"/>
      <c r="V44" s="88"/>
      <c r="W44" s="4" t="s">
        <v>134</v>
      </c>
      <c r="X44"/>
      <c r="Y44"/>
      <c r="Z44"/>
      <c r="AA44"/>
    </row>
    <row r="45" spans="1:27" s="98" customFormat="1">
      <c r="A45" s="3" t="s">
        <v>19363</v>
      </c>
      <c r="B45" s="4" t="s">
        <v>8494</v>
      </c>
      <c r="C45" s="4" t="s">
        <v>19364</v>
      </c>
      <c r="D45" s="84"/>
      <c r="E45" s="84"/>
      <c r="F45" s="3" t="s">
        <v>19255</v>
      </c>
      <c r="G45" s="44">
        <v>37</v>
      </c>
      <c r="H45" s="44">
        <v>7</v>
      </c>
      <c r="I45" s="44">
        <v>33.666666999999997</v>
      </c>
      <c r="J45" s="44">
        <v>6.6666667000000004</v>
      </c>
      <c r="K45" s="44">
        <v>2.3333333000000001</v>
      </c>
      <c r="L45" s="44">
        <v>10.666667</v>
      </c>
      <c r="M45" s="44">
        <v>14.333333</v>
      </c>
      <c r="N45" s="50">
        <v>21.333333</v>
      </c>
      <c r="O45" s="44">
        <v>12.666667</v>
      </c>
      <c r="P45" s="44">
        <v>0</v>
      </c>
      <c r="Q45" s="44">
        <v>3.6666666999999999</v>
      </c>
      <c r="R45" s="44">
        <v>12</v>
      </c>
      <c r="S45" s="44">
        <v>18</v>
      </c>
      <c r="T45" s="50">
        <v>0</v>
      </c>
      <c r="U45" s="87"/>
      <c r="V45" s="88"/>
      <c r="W45" s="4" t="s">
        <v>134</v>
      </c>
      <c r="X45"/>
      <c r="Y45"/>
      <c r="Z45"/>
      <c r="AA45"/>
    </row>
    <row r="46" spans="1:27" s="98" customFormat="1">
      <c r="A46" s="3" t="s">
        <v>19365</v>
      </c>
      <c r="B46" s="4" t="s">
        <v>8514</v>
      </c>
      <c r="C46" s="4" t="s">
        <v>19366</v>
      </c>
      <c r="D46" s="84"/>
      <c r="E46" s="84"/>
      <c r="F46" s="3" t="s">
        <v>19255</v>
      </c>
      <c r="G46" s="44">
        <v>50.666666999999997</v>
      </c>
      <c r="H46" s="44">
        <v>58.333333000000003</v>
      </c>
      <c r="I46" s="44">
        <v>60.666666999999997</v>
      </c>
      <c r="J46" s="44">
        <v>29.333333</v>
      </c>
      <c r="K46" s="44">
        <v>15</v>
      </c>
      <c r="L46" s="44">
        <v>44.666666999999997</v>
      </c>
      <c r="M46" s="44">
        <v>51.333333000000003</v>
      </c>
      <c r="N46" s="50">
        <v>26.666667</v>
      </c>
      <c r="O46" s="44">
        <v>37</v>
      </c>
      <c r="P46" s="44">
        <v>12.333333</v>
      </c>
      <c r="Q46" s="44">
        <v>30.666667</v>
      </c>
      <c r="R46" s="44">
        <v>35</v>
      </c>
      <c r="S46" s="44">
        <v>53.333333000000003</v>
      </c>
      <c r="T46" s="50">
        <v>53.333333000000003</v>
      </c>
      <c r="U46" s="87"/>
      <c r="V46" s="88"/>
      <c r="W46" s="4" t="s">
        <v>134</v>
      </c>
      <c r="X46"/>
      <c r="Y46"/>
      <c r="Z46"/>
      <c r="AA46"/>
    </row>
    <row r="47" spans="1:27" s="98" customFormat="1">
      <c r="A47" s="3" t="s">
        <v>19367</v>
      </c>
      <c r="B47" s="4" t="s">
        <v>8522</v>
      </c>
      <c r="C47" s="4" t="s">
        <v>19368</v>
      </c>
      <c r="D47" s="84"/>
      <c r="E47" s="84"/>
      <c r="F47" s="3" t="s">
        <v>19255</v>
      </c>
      <c r="G47" s="44">
        <v>277.33332999999999</v>
      </c>
      <c r="H47" s="44">
        <v>85</v>
      </c>
      <c r="I47" s="44">
        <v>342</v>
      </c>
      <c r="J47" s="44">
        <v>118</v>
      </c>
      <c r="K47" s="44">
        <v>134.33332999999999</v>
      </c>
      <c r="L47" s="44">
        <v>178.33332999999999</v>
      </c>
      <c r="M47" s="44">
        <v>214.66667000000001</v>
      </c>
      <c r="N47" s="50">
        <v>168.33332999999999</v>
      </c>
      <c r="O47" s="44">
        <v>167.66667000000001</v>
      </c>
      <c r="P47" s="44">
        <v>54.666666999999997</v>
      </c>
      <c r="Q47" s="44">
        <v>176</v>
      </c>
      <c r="R47" s="44">
        <v>230.33332999999999</v>
      </c>
      <c r="S47" s="44">
        <v>234</v>
      </c>
      <c r="T47" s="50">
        <v>265.66667000000001</v>
      </c>
      <c r="U47" s="87"/>
      <c r="V47" s="88"/>
      <c r="W47" s="4" t="s">
        <v>134</v>
      </c>
      <c r="X47"/>
      <c r="Y47"/>
      <c r="Z47"/>
      <c r="AA47"/>
    </row>
    <row r="48" spans="1:27" s="98" customFormat="1">
      <c r="A48" s="3"/>
      <c r="B48" s="123"/>
      <c r="C48" s="123"/>
      <c r="D48" s="84"/>
      <c r="E48" s="84"/>
      <c r="F48" s="3"/>
      <c r="G48" s="44"/>
      <c r="H48" s="44"/>
      <c r="I48" s="44"/>
      <c r="J48" s="44"/>
      <c r="K48" s="44"/>
      <c r="L48" s="44"/>
      <c r="M48" s="44"/>
      <c r="N48" s="50"/>
      <c r="O48" s="44"/>
      <c r="P48" s="44"/>
      <c r="Q48" s="44"/>
      <c r="R48" s="44"/>
      <c r="S48" s="44"/>
      <c r="T48" s="50"/>
      <c r="U48" s="87"/>
      <c r="V48" s="88"/>
      <c r="W48" s="4"/>
    </row>
    <row r="49" spans="1:24" s="115" customFormat="1">
      <c r="A49" s="116" t="s">
        <v>19560</v>
      </c>
      <c r="B49" s="124"/>
      <c r="C49" s="124"/>
      <c r="D49" s="125"/>
      <c r="E49" s="125"/>
      <c r="F49" s="126"/>
      <c r="G49" s="127"/>
      <c r="H49" s="127"/>
      <c r="I49" s="127"/>
      <c r="J49" s="127"/>
      <c r="K49" s="127"/>
      <c r="L49" s="127"/>
      <c r="M49" s="127"/>
      <c r="N49" s="128"/>
      <c r="O49" s="127"/>
      <c r="P49" s="127"/>
      <c r="Q49" s="127"/>
      <c r="R49" s="127"/>
      <c r="S49" s="127"/>
      <c r="T49" s="128"/>
      <c r="U49" s="129"/>
      <c r="V49" s="130"/>
      <c r="W49" s="82"/>
      <c r="X49" s="131"/>
    </row>
    <row r="50" spans="1:24" s="5" customFormat="1">
      <c r="A50" s="7" t="s">
        <v>19187</v>
      </c>
      <c r="B50" s="5" t="s">
        <v>203</v>
      </c>
      <c r="C50" s="5" t="s">
        <v>204</v>
      </c>
      <c r="D50" s="6"/>
      <c r="E50" s="6"/>
      <c r="F50" s="5" t="s">
        <v>207</v>
      </c>
      <c r="G50" s="65">
        <v>0</v>
      </c>
      <c r="H50" s="65">
        <v>0</v>
      </c>
      <c r="I50" s="65">
        <v>0</v>
      </c>
      <c r="J50" s="65">
        <v>0</v>
      </c>
      <c r="K50" s="65">
        <v>0</v>
      </c>
      <c r="L50" s="65">
        <v>0</v>
      </c>
      <c r="M50" s="65">
        <v>0</v>
      </c>
      <c r="N50" s="67">
        <v>0</v>
      </c>
      <c r="O50" s="65">
        <v>0</v>
      </c>
      <c r="P50" s="65">
        <v>0</v>
      </c>
      <c r="Q50" s="65">
        <v>0</v>
      </c>
      <c r="R50" s="65">
        <v>0</v>
      </c>
      <c r="S50" s="65">
        <v>0</v>
      </c>
      <c r="T50" s="67">
        <v>355.67</v>
      </c>
      <c r="U50" s="69"/>
      <c r="V50" s="70"/>
      <c r="W50" s="70"/>
    </row>
    <row r="51" spans="1:24" s="5" customFormat="1" hidden="1">
      <c r="A51" s="7" t="s">
        <v>19188</v>
      </c>
      <c r="B51" s="5" t="s">
        <v>647</v>
      </c>
      <c r="C51" s="5" t="s">
        <v>648</v>
      </c>
      <c r="D51" s="6"/>
      <c r="E51" s="6"/>
      <c r="F51" s="5" t="s">
        <v>207</v>
      </c>
      <c r="G51" s="65">
        <v>0</v>
      </c>
      <c r="H51" s="65">
        <v>0</v>
      </c>
      <c r="I51" s="65">
        <v>0</v>
      </c>
      <c r="J51" s="65">
        <v>0</v>
      </c>
      <c r="K51" s="65">
        <v>0</v>
      </c>
      <c r="L51" s="65">
        <v>0</v>
      </c>
      <c r="M51" s="65">
        <v>0</v>
      </c>
      <c r="N51" s="67">
        <v>0</v>
      </c>
      <c r="O51" s="65">
        <v>0</v>
      </c>
      <c r="P51" s="65">
        <v>0</v>
      </c>
      <c r="Q51" s="65">
        <v>0</v>
      </c>
      <c r="R51" s="65">
        <v>0</v>
      </c>
      <c r="S51" s="65">
        <v>0</v>
      </c>
      <c r="T51" s="67">
        <v>1.3332999999999999</v>
      </c>
      <c r="U51" s="69"/>
      <c r="V51" s="70"/>
      <c r="W51" s="70"/>
    </row>
    <row r="52" spans="1:24" s="5" customFormat="1">
      <c r="A52" s="7" t="s">
        <v>19189</v>
      </c>
      <c r="B52" s="5" t="s">
        <v>1853</v>
      </c>
      <c r="C52" s="5" t="s">
        <v>1854</v>
      </c>
      <c r="D52" s="6"/>
      <c r="E52" s="6"/>
      <c r="F52" s="5" t="s">
        <v>207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7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7">
        <v>14</v>
      </c>
      <c r="U52" s="69"/>
      <c r="V52" s="70"/>
      <c r="W52" s="70"/>
    </row>
    <row r="53" spans="1:24" s="5" customFormat="1">
      <c r="A53" s="7" t="s">
        <v>19190</v>
      </c>
      <c r="B53" s="5" t="s">
        <v>2327</v>
      </c>
      <c r="C53" s="5" t="s">
        <v>2328</v>
      </c>
      <c r="D53" s="6"/>
      <c r="E53" s="6"/>
      <c r="F53" s="5" t="s">
        <v>207</v>
      </c>
      <c r="G53" s="65">
        <v>0</v>
      </c>
      <c r="H53" s="65">
        <v>0</v>
      </c>
      <c r="I53" s="65">
        <v>0</v>
      </c>
      <c r="J53" s="65">
        <v>0</v>
      </c>
      <c r="K53" s="65">
        <v>0</v>
      </c>
      <c r="L53" s="65">
        <v>8.3332999999999995</v>
      </c>
      <c r="M53" s="65">
        <v>0</v>
      </c>
      <c r="N53" s="67">
        <v>0</v>
      </c>
      <c r="O53" s="65">
        <v>0</v>
      </c>
      <c r="P53" s="65">
        <v>0</v>
      </c>
      <c r="Q53" s="65">
        <v>0</v>
      </c>
      <c r="R53" s="65">
        <v>0</v>
      </c>
      <c r="S53" s="65">
        <v>0</v>
      </c>
      <c r="T53" s="67">
        <v>10.667</v>
      </c>
      <c r="U53" s="69"/>
      <c r="V53" s="70"/>
      <c r="W53" s="70"/>
    </row>
    <row r="54" spans="1:24" s="5" customFormat="1">
      <c r="A54" s="7" t="s">
        <v>19191</v>
      </c>
      <c r="B54" s="5" t="s">
        <v>2358</v>
      </c>
      <c r="C54" s="5" t="s">
        <v>2359</v>
      </c>
      <c r="D54" s="6"/>
      <c r="E54" s="6"/>
      <c r="F54" s="5" t="s">
        <v>207</v>
      </c>
      <c r="G54" s="65">
        <v>0</v>
      </c>
      <c r="H54" s="65">
        <v>0</v>
      </c>
      <c r="I54" s="65">
        <v>0</v>
      </c>
      <c r="J54" s="65">
        <v>0</v>
      </c>
      <c r="K54" s="65">
        <v>0</v>
      </c>
      <c r="L54" s="65">
        <v>0</v>
      </c>
      <c r="M54" s="65">
        <v>0</v>
      </c>
      <c r="N54" s="67">
        <v>0</v>
      </c>
      <c r="O54" s="65">
        <v>0</v>
      </c>
      <c r="P54" s="65">
        <v>0</v>
      </c>
      <c r="Q54" s="65">
        <v>0</v>
      </c>
      <c r="R54" s="65">
        <v>0</v>
      </c>
      <c r="S54" s="65">
        <v>0</v>
      </c>
      <c r="T54" s="67">
        <v>38.667000000000002</v>
      </c>
      <c r="U54" s="69"/>
      <c r="V54" s="70"/>
      <c r="W54" s="70"/>
    </row>
    <row r="55" spans="1:24" s="5" customFormat="1">
      <c r="A55" s="7" t="s">
        <v>19192</v>
      </c>
      <c r="B55" s="5" t="s">
        <v>2382</v>
      </c>
      <c r="C55" s="5" t="s">
        <v>2383</v>
      </c>
      <c r="D55" s="6"/>
      <c r="E55" s="6"/>
      <c r="F55" s="5" t="s">
        <v>207</v>
      </c>
      <c r="G55" s="65">
        <v>0</v>
      </c>
      <c r="H55" s="65">
        <v>0</v>
      </c>
      <c r="I55" s="65">
        <v>0</v>
      </c>
      <c r="J55" s="65">
        <v>0</v>
      </c>
      <c r="K55" s="65">
        <v>11.667</v>
      </c>
      <c r="L55" s="65">
        <v>55.667000000000002</v>
      </c>
      <c r="M55" s="65">
        <v>0</v>
      </c>
      <c r="N55" s="67">
        <v>0</v>
      </c>
      <c r="O55" s="65">
        <v>7.6666999999999996</v>
      </c>
      <c r="P55" s="65">
        <v>20.667000000000002</v>
      </c>
      <c r="Q55" s="65">
        <v>15.333</v>
      </c>
      <c r="R55" s="65">
        <v>0</v>
      </c>
      <c r="S55" s="65">
        <v>0</v>
      </c>
      <c r="T55" s="67">
        <v>32.332999999999998</v>
      </c>
      <c r="U55" s="69"/>
      <c r="V55" s="70"/>
      <c r="W55" s="70"/>
    </row>
    <row r="56" spans="1:24" s="98" customFormat="1" hidden="1">
      <c r="A56" s="106" t="s">
        <v>19195</v>
      </c>
      <c r="B56" s="98" t="s">
        <v>3932</v>
      </c>
      <c r="C56" s="98" t="s">
        <v>3933</v>
      </c>
      <c r="D56" s="101"/>
      <c r="E56" s="101"/>
      <c r="F56" s="98" t="s">
        <v>207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8">
        <v>0</v>
      </c>
      <c r="N56" s="110">
        <v>0</v>
      </c>
      <c r="O56" s="108">
        <v>0</v>
      </c>
      <c r="P56" s="108">
        <v>0</v>
      </c>
      <c r="Q56" s="108">
        <v>0</v>
      </c>
      <c r="R56" s="108">
        <v>0</v>
      </c>
      <c r="S56" s="108">
        <v>0</v>
      </c>
      <c r="T56" s="110">
        <v>1</v>
      </c>
      <c r="U56" s="104"/>
      <c r="V56" s="90"/>
      <c r="W56" s="90"/>
    </row>
    <row r="57" spans="1:24" s="5" customFormat="1">
      <c r="A57" s="7" t="s">
        <v>19197</v>
      </c>
      <c r="B57" s="5" t="s">
        <v>4401</v>
      </c>
      <c r="C57" s="5" t="s">
        <v>4402</v>
      </c>
      <c r="D57" s="6"/>
      <c r="E57" s="6"/>
      <c r="F57" s="5" t="s">
        <v>207</v>
      </c>
      <c r="G57" s="65">
        <v>0</v>
      </c>
      <c r="H57" s="65">
        <v>0</v>
      </c>
      <c r="I57" s="65">
        <v>0</v>
      </c>
      <c r="J57" s="65">
        <v>0</v>
      </c>
      <c r="K57" s="65">
        <v>0</v>
      </c>
      <c r="L57" s="65">
        <v>1.3332999999999999</v>
      </c>
      <c r="M57" s="65">
        <v>0</v>
      </c>
      <c r="N57" s="67">
        <v>0</v>
      </c>
      <c r="O57" s="65">
        <v>0</v>
      </c>
      <c r="P57" s="65">
        <v>0</v>
      </c>
      <c r="Q57" s="65">
        <v>0</v>
      </c>
      <c r="R57" s="65">
        <v>0</v>
      </c>
      <c r="S57" s="65">
        <v>0</v>
      </c>
      <c r="T57" s="67">
        <v>8.3332999999999995</v>
      </c>
      <c r="U57" s="69"/>
      <c r="V57" s="70"/>
      <c r="W57" s="70"/>
    </row>
    <row r="58" spans="1:24" s="5" customFormat="1">
      <c r="A58" s="7" t="s">
        <v>19198</v>
      </c>
      <c r="B58" s="5" t="s">
        <v>4450</v>
      </c>
      <c r="C58" s="5" t="s">
        <v>4451</v>
      </c>
      <c r="D58" s="6"/>
      <c r="E58" s="6"/>
      <c r="F58" t="s">
        <v>207</v>
      </c>
      <c r="G58" s="65">
        <v>9.3332999999999995</v>
      </c>
      <c r="H58" s="65">
        <v>23.332999999999998</v>
      </c>
      <c r="I58" s="65">
        <v>1.3332999999999999</v>
      </c>
      <c r="J58" s="65">
        <v>6.6666999999999996</v>
      </c>
      <c r="K58" s="65">
        <v>26.667000000000002</v>
      </c>
      <c r="L58" s="65">
        <v>39.667000000000002</v>
      </c>
      <c r="M58" s="65">
        <v>13.333</v>
      </c>
      <c r="N58" s="67">
        <v>1.3332999999999999</v>
      </c>
      <c r="O58" s="65">
        <v>30.667000000000002</v>
      </c>
      <c r="P58" s="65">
        <v>42</v>
      </c>
      <c r="Q58" s="65">
        <v>53</v>
      </c>
      <c r="R58" s="65">
        <v>0.66669999999999996</v>
      </c>
      <c r="S58" s="65">
        <v>0</v>
      </c>
      <c r="T58" s="67">
        <v>70.667000000000002</v>
      </c>
      <c r="U58" s="69"/>
      <c r="V58" s="70"/>
      <c r="W58" s="70"/>
    </row>
    <row r="59" spans="1:24" s="5" customFormat="1" hidden="1">
      <c r="A59" s="7" t="s">
        <v>19199</v>
      </c>
      <c r="B59" s="5" t="s">
        <v>5003</v>
      </c>
      <c r="C59" s="5" t="s">
        <v>5004</v>
      </c>
      <c r="D59" s="6"/>
      <c r="E59" s="6"/>
      <c r="F59" s="5" t="s">
        <v>207</v>
      </c>
      <c r="G59" s="65">
        <v>0</v>
      </c>
      <c r="H59" s="65">
        <v>0</v>
      </c>
      <c r="I59" s="65">
        <v>0</v>
      </c>
      <c r="J59" s="65">
        <v>0</v>
      </c>
      <c r="K59" s="65">
        <v>1.3332999999999999</v>
      </c>
      <c r="L59" s="65">
        <v>0</v>
      </c>
      <c r="M59" s="65">
        <v>0</v>
      </c>
      <c r="N59" s="67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7">
        <v>0</v>
      </c>
      <c r="U59" s="69"/>
      <c r="V59" s="70"/>
      <c r="W59" s="70"/>
    </row>
    <row r="60" spans="1:24" s="5" customFormat="1">
      <c r="A60" s="7" t="s">
        <v>19201</v>
      </c>
      <c r="B60" s="5" t="s">
        <v>6410</v>
      </c>
      <c r="C60" s="5" t="s">
        <v>6411</v>
      </c>
      <c r="D60" s="6"/>
      <c r="E60" s="6"/>
      <c r="F60" s="5" t="s">
        <v>207</v>
      </c>
      <c r="G60" s="65">
        <v>0</v>
      </c>
      <c r="H60" s="65">
        <v>0</v>
      </c>
      <c r="I60" s="65">
        <v>0</v>
      </c>
      <c r="J60" s="65">
        <v>0</v>
      </c>
      <c r="K60" s="65">
        <v>0</v>
      </c>
      <c r="L60" s="65">
        <v>0</v>
      </c>
      <c r="M60" s="65">
        <v>121.33</v>
      </c>
      <c r="N60" s="67">
        <v>0</v>
      </c>
      <c r="O60" s="65">
        <v>0</v>
      </c>
      <c r="P60" s="65">
        <v>63.667000000000002</v>
      </c>
      <c r="Q60" s="65">
        <v>0</v>
      </c>
      <c r="R60" s="65">
        <v>0</v>
      </c>
      <c r="S60" s="65">
        <v>103.67</v>
      </c>
      <c r="T60" s="67">
        <v>3</v>
      </c>
      <c r="U60" s="69"/>
      <c r="V60" s="70"/>
      <c r="W60" s="70"/>
    </row>
    <row r="61" spans="1:24" s="5" customFormat="1">
      <c r="A61" s="7" t="s">
        <v>19202</v>
      </c>
      <c r="B61" s="5" t="s">
        <v>8470</v>
      </c>
      <c r="C61" s="5" t="s">
        <v>8471</v>
      </c>
      <c r="D61" s="6"/>
      <c r="E61" s="6"/>
      <c r="F61" s="5" t="s">
        <v>207</v>
      </c>
      <c r="G61" s="65">
        <v>22.332999999999998</v>
      </c>
      <c r="H61" s="65">
        <v>35.332999999999998</v>
      </c>
      <c r="I61" s="65">
        <v>24.332999999999998</v>
      </c>
      <c r="J61" s="65">
        <v>21</v>
      </c>
      <c r="K61" s="65">
        <v>13.333</v>
      </c>
      <c r="L61" s="65">
        <v>8.3332999999999995</v>
      </c>
      <c r="M61" s="65">
        <v>51.667000000000002</v>
      </c>
      <c r="N61" s="67">
        <v>9.6667000000000005</v>
      </c>
      <c r="O61" s="65">
        <v>36.667000000000002</v>
      </c>
      <c r="P61" s="65">
        <v>30</v>
      </c>
      <c r="Q61" s="65">
        <v>41.332999999999998</v>
      </c>
      <c r="R61" s="65">
        <v>27.332999999999998</v>
      </c>
      <c r="S61" s="65">
        <v>15.667</v>
      </c>
      <c r="T61" s="67">
        <v>35.332999999999998</v>
      </c>
      <c r="U61" s="69"/>
      <c r="V61" s="70"/>
      <c r="W61" s="70"/>
    </row>
    <row r="62" spans="1:24" s="5" customFormat="1" hidden="1">
      <c r="A62" s="7" t="s">
        <v>19203</v>
      </c>
      <c r="B62" s="5" t="s">
        <v>8486</v>
      </c>
      <c r="C62" s="5" t="s">
        <v>8487</v>
      </c>
      <c r="D62" s="6"/>
      <c r="E62" s="6"/>
      <c r="F62" s="5" t="s">
        <v>207</v>
      </c>
      <c r="G62" s="65">
        <v>0</v>
      </c>
      <c r="H62" s="65">
        <v>0</v>
      </c>
      <c r="I62" s="65">
        <v>0</v>
      </c>
      <c r="J62" s="65">
        <v>1</v>
      </c>
      <c r="K62" s="65">
        <v>0</v>
      </c>
      <c r="L62" s="65">
        <v>0</v>
      </c>
      <c r="M62" s="65">
        <v>0</v>
      </c>
      <c r="N62" s="67">
        <v>0</v>
      </c>
      <c r="O62" s="65">
        <v>0</v>
      </c>
      <c r="P62" s="65">
        <v>0</v>
      </c>
      <c r="Q62" s="65">
        <v>0</v>
      </c>
      <c r="R62" s="65">
        <v>0</v>
      </c>
      <c r="S62" s="65">
        <v>0</v>
      </c>
      <c r="T62" s="67">
        <v>0</v>
      </c>
      <c r="U62" s="69"/>
      <c r="V62" s="70"/>
      <c r="W62" s="70"/>
    </row>
    <row r="63" spans="1:24" s="5" customFormat="1">
      <c r="A63" s="7" t="s">
        <v>19204</v>
      </c>
      <c r="B63" s="5" t="s">
        <v>8498</v>
      </c>
      <c r="C63" s="5" t="s">
        <v>8499</v>
      </c>
      <c r="D63" s="6"/>
      <c r="E63" s="6"/>
      <c r="F63" s="5" t="s">
        <v>207</v>
      </c>
      <c r="G63" s="65">
        <v>11.667</v>
      </c>
      <c r="H63" s="65">
        <v>5.3333000000000004</v>
      </c>
      <c r="I63" s="65">
        <v>11.667</v>
      </c>
      <c r="J63" s="65">
        <v>0</v>
      </c>
      <c r="K63" s="65">
        <v>1</v>
      </c>
      <c r="L63" s="65">
        <v>0</v>
      </c>
      <c r="M63" s="65">
        <v>5</v>
      </c>
      <c r="N63" s="67">
        <v>8.6667000000000005</v>
      </c>
      <c r="O63" s="65">
        <v>2.3332999999999999</v>
      </c>
      <c r="P63" s="65">
        <v>0</v>
      </c>
      <c r="Q63" s="65">
        <v>0</v>
      </c>
      <c r="R63" s="65">
        <v>3.3332999999999999</v>
      </c>
      <c r="S63" s="65">
        <v>7</v>
      </c>
      <c r="T63" s="67">
        <v>0</v>
      </c>
      <c r="U63" s="69"/>
      <c r="V63" s="70"/>
      <c r="W63" s="70"/>
    </row>
    <row r="64" spans="1:24" s="5" customFormat="1">
      <c r="A64" s="7" t="s">
        <v>19205</v>
      </c>
      <c r="B64" s="5" t="s">
        <v>8518</v>
      </c>
      <c r="C64" s="5" t="s">
        <v>8519</v>
      </c>
      <c r="D64" s="6"/>
      <c r="E64" s="6"/>
      <c r="F64" s="5" t="s">
        <v>207</v>
      </c>
      <c r="G64" s="65">
        <v>11</v>
      </c>
      <c r="H64" s="65">
        <v>21.332999999999998</v>
      </c>
      <c r="I64" s="65">
        <v>11.667</v>
      </c>
      <c r="J64" s="65">
        <v>6.3333000000000004</v>
      </c>
      <c r="K64" s="65">
        <v>0</v>
      </c>
      <c r="L64" s="65">
        <v>5</v>
      </c>
      <c r="M64" s="65">
        <v>8.3332999999999995</v>
      </c>
      <c r="N64" s="67">
        <v>10</v>
      </c>
      <c r="O64" s="65">
        <v>3.3332999999999999</v>
      </c>
      <c r="P64" s="65">
        <v>0</v>
      </c>
      <c r="Q64" s="65">
        <v>5.6666999999999996</v>
      </c>
      <c r="R64" s="65">
        <v>6.6666999999999996</v>
      </c>
      <c r="S64" s="65">
        <v>10</v>
      </c>
      <c r="T64" s="67">
        <v>5.6666999999999996</v>
      </c>
      <c r="U64" s="69"/>
      <c r="V64" s="70"/>
      <c r="W64" s="70"/>
    </row>
    <row r="65" spans="1:23" s="5" customFormat="1">
      <c r="A65" s="7" t="s">
        <v>19206</v>
      </c>
      <c r="B65" s="5" t="s">
        <v>8526</v>
      </c>
      <c r="C65" s="5" t="s">
        <v>8527</v>
      </c>
      <c r="D65" s="6"/>
      <c r="E65" s="6"/>
      <c r="F65" s="5" t="s">
        <v>207</v>
      </c>
      <c r="G65" s="65">
        <v>66</v>
      </c>
      <c r="H65" s="65">
        <v>23.332999999999998</v>
      </c>
      <c r="I65" s="65">
        <v>65</v>
      </c>
      <c r="J65" s="65">
        <v>29.332999999999998</v>
      </c>
      <c r="K65" s="65">
        <v>33</v>
      </c>
      <c r="L65" s="65">
        <v>49</v>
      </c>
      <c r="M65" s="65">
        <v>53.332999999999998</v>
      </c>
      <c r="N65" s="67">
        <v>46.667000000000002</v>
      </c>
      <c r="O65" s="65">
        <v>30.332999999999998</v>
      </c>
      <c r="P65" s="65">
        <v>13.667</v>
      </c>
      <c r="Q65" s="65">
        <v>39.332999999999998</v>
      </c>
      <c r="R65" s="65">
        <v>50.332999999999998</v>
      </c>
      <c r="S65" s="65">
        <v>49.667000000000002</v>
      </c>
      <c r="T65" s="67">
        <v>64</v>
      </c>
      <c r="U65" s="69"/>
      <c r="V65" s="70"/>
      <c r="W65" s="70"/>
    </row>
    <row r="66" spans="1:23" s="98" customFormat="1" hidden="1">
      <c r="A66" s="106" t="s">
        <v>19211</v>
      </c>
      <c r="B66" s="98" t="s">
        <v>11086</v>
      </c>
      <c r="C66" s="98" t="s">
        <v>11087</v>
      </c>
      <c r="D66" s="101"/>
      <c r="E66" s="101"/>
      <c r="F66" s="98" t="s">
        <v>207</v>
      </c>
      <c r="G66" s="108">
        <v>0</v>
      </c>
      <c r="H66" s="108">
        <v>0</v>
      </c>
      <c r="I66" s="108">
        <v>0</v>
      </c>
      <c r="J66" s="108">
        <v>0</v>
      </c>
      <c r="K66" s="108">
        <v>0</v>
      </c>
      <c r="L66" s="108">
        <v>0</v>
      </c>
      <c r="M66" s="108">
        <v>0</v>
      </c>
      <c r="N66" s="110">
        <v>0</v>
      </c>
      <c r="O66" s="108">
        <v>0</v>
      </c>
      <c r="P66" s="108">
        <v>0</v>
      </c>
      <c r="Q66" s="108">
        <v>0.66669999999999996</v>
      </c>
      <c r="R66" s="108">
        <v>0</v>
      </c>
      <c r="S66" s="108">
        <v>0</v>
      </c>
      <c r="T66" s="110">
        <v>0</v>
      </c>
      <c r="U66" s="104"/>
      <c r="V66" s="90"/>
      <c r="W66" s="90"/>
    </row>
    <row r="67" spans="1:23" s="5" customFormat="1">
      <c r="A67" s="7" t="s">
        <v>19216</v>
      </c>
      <c r="B67" s="5" t="s">
        <v>12254</v>
      </c>
      <c r="C67" s="5" t="s">
        <v>12255</v>
      </c>
      <c r="D67" s="6"/>
      <c r="E67" s="6"/>
      <c r="F67" s="5" t="s">
        <v>207</v>
      </c>
      <c r="G67" s="65">
        <v>14.333</v>
      </c>
      <c r="H67" s="65">
        <v>0</v>
      </c>
      <c r="I67" s="65">
        <v>6.3333000000000004</v>
      </c>
      <c r="J67" s="65">
        <v>6</v>
      </c>
      <c r="K67" s="65">
        <v>0</v>
      </c>
      <c r="L67" s="65">
        <v>0</v>
      </c>
      <c r="M67" s="65">
        <v>9.6667000000000005</v>
      </c>
      <c r="N67" s="67">
        <v>11</v>
      </c>
      <c r="O67" s="65">
        <v>4</v>
      </c>
      <c r="P67" s="65">
        <v>1.6667000000000001</v>
      </c>
      <c r="Q67" s="65">
        <v>4</v>
      </c>
      <c r="R67" s="65">
        <v>4</v>
      </c>
      <c r="S67" s="65">
        <v>3</v>
      </c>
      <c r="T67" s="67">
        <v>0</v>
      </c>
      <c r="U67" s="69"/>
      <c r="V67" s="70"/>
      <c r="W67" s="70"/>
    </row>
    <row r="68" spans="1:23" s="5" customFormat="1">
      <c r="A68" s="3" t="s">
        <v>19197</v>
      </c>
      <c r="B68" s="4" t="s">
        <v>4401</v>
      </c>
      <c r="C68" s="4" t="s">
        <v>19276</v>
      </c>
      <c r="D68" s="84"/>
      <c r="E68" s="84"/>
      <c r="F68" s="3" t="s">
        <v>19255</v>
      </c>
      <c r="G68" s="44">
        <v>0</v>
      </c>
      <c r="H68" s="44">
        <v>0</v>
      </c>
      <c r="I68" s="44">
        <v>0</v>
      </c>
      <c r="J68" s="44">
        <v>0</v>
      </c>
      <c r="K68" s="44">
        <v>0</v>
      </c>
      <c r="L68" s="44">
        <v>1.3333333000000001</v>
      </c>
      <c r="M68" s="44">
        <v>0</v>
      </c>
      <c r="N68" s="50">
        <v>0</v>
      </c>
      <c r="O68" s="44">
        <v>0</v>
      </c>
      <c r="P68" s="44">
        <v>0</v>
      </c>
      <c r="Q68" s="44">
        <v>0</v>
      </c>
      <c r="R68" s="44">
        <v>0</v>
      </c>
      <c r="S68" s="44">
        <v>0</v>
      </c>
      <c r="T68" s="50">
        <v>8.3333332999999996</v>
      </c>
      <c r="U68" s="87"/>
      <c r="V68" s="88"/>
      <c r="W68" s="4" t="s">
        <v>207</v>
      </c>
    </row>
    <row r="69" spans="1:23" s="5" customFormat="1">
      <c r="A69" s="3" t="s">
        <v>19198</v>
      </c>
      <c r="B69" s="4" t="s">
        <v>4450</v>
      </c>
      <c r="C69" s="4" t="s">
        <v>19277</v>
      </c>
      <c r="D69" s="84"/>
      <c r="E69" s="84"/>
      <c r="F69" s="3" t="s">
        <v>19255</v>
      </c>
      <c r="G69" s="44">
        <v>9.3333332999999996</v>
      </c>
      <c r="H69" s="44">
        <v>23.333333</v>
      </c>
      <c r="I69" s="44">
        <v>1.3333333000000001</v>
      </c>
      <c r="J69" s="44">
        <v>6.6666667000000004</v>
      </c>
      <c r="K69" s="44">
        <v>26.666667</v>
      </c>
      <c r="L69" s="44">
        <v>39.666666999999997</v>
      </c>
      <c r="M69" s="44">
        <v>13.333333</v>
      </c>
      <c r="N69" s="50">
        <v>1.3333333000000001</v>
      </c>
      <c r="O69" s="44">
        <v>30.666667</v>
      </c>
      <c r="P69" s="44">
        <v>42</v>
      </c>
      <c r="Q69" s="44">
        <v>53</v>
      </c>
      <c r="R69" s="44">
        <v>0.66666669999999995</v>
      </c>
      <c r="S69" s="44">
        <v>0</v>
      </c>
      <c r="T69" s="50">
        <v>70.666667000000004</v>
      </c>
      <c r="U69" s="87"/>
      <c r="V69" s="88"/>
      <c r="W69" s="4" t="s">
        <v>207</v>
      </c>
    </row>
    <row r="70" spans="1:23" s="5" customFormat="1">
      <c r="A70" s="3" t="s">
        <v>19193</v>
      </c>
      <c r="B70" s="4" t="s">
        <v>2747</v>
      </c>
      <c r="C70" s="4" t="s">
        <v>19278</v>
      </c>
      <c r="D70" s="84"/>
      <c r="E70" s="84"/>
      <c r="F70" s="3" t="s">
        <v>19255</v>
      </c>
      <c r="G70" s="44">
        <v>0</v>
      </c>
      <c r="H70" s="44">
        <v>0</v>
      </c>
      <c r="I70" s="44">
        <v>0</v>
      </c>
      <c r="J70" s="44">
        <v>0</v>
      </c>
      <c r="K70" s="44">
        <v>0</v>
      </c>
      <c r="L70" s="44">
        <v>0</v>
      </c>
      <c r="M70" s="44">
        <v>0</v>
      </c>
      <c r="N70" s="50">
        <v>0</v>
      </c>
      <c r="O70" s="44">
        <v>0</v>
      </c>
      <c r="P70" s="44">
        <v>0</v>
      </c>
      <c r="Q70" s="44">
        <v>0</v>
      </c>
      <c r="R70" s="44">
        <v>0</v>
      </c>
      <c r="S70" s="44">
        <v>0</v>
      </c>
      <c r="T70" s="50">
        <v>6.6666667000000004</v>
      </c>
      <c r="U70" s="87"/>
      <c r="V70" s="88"/>
      <c r="W70" s="4" t="s">
        <v>207</v>
      </c>
    </row>
    <row r="71" spans="1:23" s="5" customFormat="1">
      <c r="A71" s="3" t="s">
        <v>19201</v>
      </c>
      <c r="B71" s="4" t="s">
        <v>6410</v>
      </c>
      <c r="C71" s="4" t="s">
        <v>19279</v>
      </c>
      <c r="D71" s="84"/>
      <c r="E71" s="84"/>
      <c r="F71" s="3" t="s">
        <v>19255</v>
      </c>
      <c r="G71" s="44">
        <v>0</v>
      </c>
      <c r="H71" s="44">
        <v>0</v>
      </c>
      <c r="I71" s="44">
        <v>0</v>
      </c>
      <c r="J71" s="44">
        <v>0</v>
      </c>
      <c r="K71" s="44">
        <v>0</v>
      </c>
      <c r="L71" s="44">
        <v>0</v>
      </c>
      <c r="M71" s="44">
        <v>121.33333</v>
      </c>
      <c r="N71" s="50">
        <v>0</v>
      </c>
      <c r="O71" s="44">
        <v>0</v>
      </c>
      <c r="P71" s="44">
        <v>63.666666999999997</v>
      </c>
      <c r="Q71" s="44">
        <v>0</v>
      </c>
      <c r="R71" s="44">
        <v>0</v>
      </c>
      <c r="S71" s="44">
        <v>103.66667</v>
      </c>
      <c r="T71" s="50">
        <v>3</v>
      </c>
      <c r="U71" s="87"/>
      <c r="V71" s="88"/>
      <c r="W71" s="4" t="s">
        <v>207</v>
      </c>
    </row>
    <row r="72" spans="1:23" s="5" customFormat="1">
      <c r="A72" s="3" t="s">
        <v>19280</v>
      </c>
      <c r="B72" s="4" t="s">
        <v>18592</v>
      </c>
      <c r="C72" s="4" t="s">
        <v>19281</v>
      </c>
      <c r="D72" s="84"/>
      <c r="E72" s="84"/>
      <c r="F72" s="3" t="s">
        <v>19255</v>
      </c>
      <c r="G72" s="44">
        <v>51.666666999999997</v>
      </c>
      <c r="H72" s="44">
        <v>29.666667</v>
      </c>
      <c r="I72" s="44">
        <v>21.333333</v>
      </c>
      <c r="J72" s="44">
        <v>17</v>
      </c>
      <c r="K72" s="44">
        <v>6.3333332999999996</v>
      </c>
      <c r="L72" s="44">
        <v>2.6666666999999999</v>
      </c>
      <c r="M72" s="44">
        <v>6.6666667000000004</v>
      </c>
      <c r="N72" s="50">
        <v>19.333333</v>
      </c>
      <c r="O72" s="44">
        <v>30.333333</v>
      </c>
      <c r="P72" s="44">
        <v>10.333333</v>
      </c>
      <c r="Q72" s="44">
        <v>22.666667</v>
      </c>
      <c r="R72" s="44">
        <v>8.3333332999999996</v>
      </c>
      <c r="S72" s="44">
        <v>9.6666667000000004</v>
      </c>
      <c r="T72" s="50">
        <v>1.3333333000000001</v>
      </c>
      <c r="V72" s="88"/>
      <c r="W72" s="4" t="s">
        <v>11099</v>
      </c>
    </row>
    <row r="73" spans="1:23" s="5" customFormat="1">
      <c r="A73" s="3" t="s">
        <v>19282</v>
      </c>
      <c r="B73" s="52" t="s">
        <v>2652</v>
      </c>
      <c r="C73" s="52" t="s">
        <v>19283</v>
      </c>
      <c r="D73" s="2"/>
      <c r="E73" s="2"/>
      <c r="F73" s="3" t="s">
        <v>18940</v>
      </c>
      <c r="G73" s="74">
        <v>6</v>
      </c>
      <c r="H73" s="74">
        <v>7</v>
      </c>
      <c r="I73" s="74">
        <v>10</v>
      </c>
      <c r="J73" s="74">
        <v>12</v>
      </c>
      <c r="K73" s="74">
        <v>54</v>
      </c>
      <c r="L73" s="44">
        <v>44</v>
      </c>
      <c r="M73" s="44">
        <v>19</v>
      </c>
      <c r="N73" s="50">
        <v>3</v>
      </c>
      <c r="O73" s="44">
        <v>27</v>
      </c>
      <c r="P73" s="44">
        <v>51</v>
      </c>
      <c r="Q73" s="74">
        <v>32</v>
      </c>
      <c r="R73" s="74">
        <v>7</v>
      </c>
      <c r="S73" s="74">
        <v>8</v>
      </c>
      <c r="T73" s="74">
        <v>28</v>
      </c>
      <c r="U73" s="11"/>
      <c r="V73" s="12"/>
      <c r="W73" s="4" t="s">
        <v>2647</v>
      </c>
    </row>
    <row r="74" spans="1:23" s="5" customFormat="1">
      <c r="A74" s="3" t="s">
        <v>19284</v>
      </c>
      <c r="B74" s="4" t="s">
        <v>2677</v>
      </c>
      <c r="C74" s="4" t="s">
        <v>19285</v>
      </c>
      <c r="D74" s="2"/>
      <c r="E74" s="2"/>
      <c r="F74" s="3" t="s">
        <v>18940</v>
      </c>
      <c r="G74" s="44">
        <v>0</v>
      </c>
      <c r="H74" s="44">
        <v>0</v>
      </c>
      <c r="I74" s="44">
        <v>0</v>
      </c>
      <c r="J74" s="44">
        <v>0</v>
      </c>
      <c r="K74" s="44">
        <v>5</v>
      </c>
      <c r="L74" s="44">
        <v>69</v>
      </c>
      <c r="M74" s="44">
        <v>3</v>
      </c>
      <c r="N74" s="50">
        <v>0</v>
      </c>
      <c r="O74" s="44">
        <v>1</v>
      </c>
      <c r="P74" s="44">
        <v>0</v>
      </c>
      <c r="Q74" s="44">
        <v>7</v>
      </c>
      <c r="R74" s="44">
        <v>0</v>
      </c>
      <c r="S74" s="44">
        <v>0</v>
      </c>
      <c r="T74" s="50">
        <v>3</v>
      </c>
      <c r="U74" s="11"/>
      <c r="V74" s="12"/>
      <c r="W74" s="4" t="s">
        <v>19286</v>
      </c>
    </row>
    <row r="75" spans="1:23" s="5" customFormat="1">
      <c r="A75" s="3" t="s">
        <v>19287</v>
      </c>
      <c r="B75" s="4" t="s">
        <v>2689</v>
      </c>
      <c r="C75" s="4" t="s">
        <v>19288</v>
      </c>
      <c r="D75" s="2"/>
      <c r="E75" s="2"/>
      <c r="F75" s="3" t="s">
        <v>18940</v>
      </c>
      <c r="G75" s="44">
        <v>5</v>
      </c>
      <c r="H75" s="44">
        <v>5</v>
      </c>
      <c r="I75" s="44">
        <v>9</v>
      </c>
      <c r="J75" s="44">
        <v>3</v>
      </c>
      <c r="K75" s="44">
        <v>55</v>
      </c>
      <c r="L75" s="44">
        <v>62</v>
      </c>
      <c r="M75" s="44">
        <v>19</v>
      </c>
      <c r="N75" s="50">
        <v>3</v>
      </c>
      <c r="O75" s="44">
        <v>9</v>
      </c>
      <c r="P75" s="44">
        <v>25</v>
      </c>
      <c r="Q75" s="44">
        <v>32</v>
      </c>
      <c r="R75" s="44">
        <v>3</v>
      </c>
      <c r="S75" s="44">
        <v>4</v>
      </c>
      <c r="T75" s="50">
        <v>34</v>
      </c>
      <c r="V75" s="12"/>
      <c r="W75" s="4" t="s">
        <v>19286</v>
      </c>
    </row>
    <row r="76" spans="1:23" s="5" customFormat="1">
      <c r="A76" s="3" t="s">
        <v>19289</v>
      </c>
      <c r="B76" s="4" t="s">
        <v>2905</v>
      </c>
      <c r="C76" s="4" t="s">
        <v>19290</v>
      </c>
      <c r="D76" s="2"/>
      <c r="E76" s="2"/>
      <c r="F76" s="3" t="s">
        <v>18940</v>
      </c>
      <c r="G76" s="44">
        <v>3</v>
      </c>
      <c r="H76" s="44">
        <v>4</v>
      </c>
      <c r="I76" s="44">
        <v>0</v>
      </c>
      <c r="J76" s="44">
        <v>3</v>
      </c>
      <c r="K76" s="44">
        <v>12</v>
      </c>
      <c r="L76" s="44">
        <v>9</v>
      </c>
      <c r="M76" s="44">
        <v>0</v>
      </c>
      <c r="N76" s="50">
        <v>0</v>
      </c>
      <c r="O76" s="44">
        <v>8</v>
      </c>
      <c r="P76" s="44">
        <v>11</v>
      </c>
      <c r="Q76" s="44">
        <v>8</v>
      </c>
      <c r="R76" s="44">
        <v>0</v>
      </c>
      <c r="S76" s="44">
        <v>0</v>
      </c>
      <c r="T76" s="50">
        <v>8</v>
      </c>
      <c r="U76" s="11"/>
      <c r="V76" s="12"/>
      <c r="W76" s="4" t="s">
        <v>2647</v>
      </c>
    </row>
    <row r="77" spans="1:23" s="5" customFormat="1">
      <c r="A77" s="3" t="s">
        <v>19291</v>
      </c>
      <c r="B77" s="4" t="s">
        <v>4870</v>
      </c>
      <c r="C77" s="4" t="s">
        <v>19292</v>
      </c>
      <c r="D77" s="84"/>
      <c r="E77" s="84"/>
      <c r="F77" s="3" t="s">
        <v>19255</v>
      </c>
      <c r="G77" s="44"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4">
        <v>0</v>
      </c>
      <c r="N77" s="50">
        <v>0</v>
      </c>
      <c r="O77" s="44">
        <v>5</v>
      </c>
      <c r="P77" s="44">
        <v>23</v>
      </c>
      <c r="Q77" s="44">
        <v>30</v>
      </c>
      <c r="R77" s="44">
        <v>0</v>
      </c>
      <c r="S77" s="44">
        <v>0</v>
      </c>
      <c r="T77" s="50">
        <v>34</v>
      </c>
      <c r="U77" s="87"/>
      <c r="V77" s="88"/>
      <c r="W77" s="4" t="s">
        <v>847</v>
      </c>
    </row>
    <row r="78" spans="1:23" s="5" customFormat="1">
      <c r="A78" s="3" t="s">
        <v>19293</v>
      </c>
      <c r="B78" s="4" t="s">
        <v>9283</v>
      </c>
      <c r="C78" s="4" t="s">
        <v>19294</v>
      </c>
      <c r="D78" s="84"/>
      <c r="E78" s="84"/>
      <c r="F78" s="3" t="s">
        <v>18940</v>
      </c>
      <c r="G78" s="44">
        <v>0</v>
      </c>
      <c r="H78" s="44">
        <v>7</v>
      </c>
      <c r="I78" s="44">
        <v>7</v>
      </c>
      <c r="J78" s="44">
        <v>7</v>
      </c>
      <c r="K78" s="44">
        <v>26</v>
      </c>
      <c r="L78" s="44">
        <v>8</v>
      </c>
      <c r="M78" s="44">
        <v>23</v>
      </c>
      <c r="N78" s="50">
        <v>2</v>
      </c>
      <c r="O78" s="44">
        <v>17</v>
      </c>
      <c r="P78" s="44">
        <v>36</v>
      </c>
      <c r="Q78" s="44">
        <v>30</v>
      </c>
      <c r="R78" s="44">
        <v>10</v>
      </c>
      <c r="S78" s="44">
        <v>5</v>
      </c>
      <c r="T78" s="50">
        <v>31</v>
      </c>
      <c r="U78" s="87"/>
      <c r="V78" s="88"/>
      <c r="W78" s="4" t="s">
        <v>2647</v>
      </c>
    </row>
    <row r="79" spans="1:23" s="5" customFormat="1">
      <c r="A79" s="3" t="s">
        <v>19295</v>
      </c>
      <c r="B79" s="4" t="s">
        <v>11094</v>
      </c>
      <c r="C79" s="4" t="s">
        <v>19296</v>
      </c>
      <c r="D79" s="84"/>
      <c r="E79" s="84"/>
      <c r="F79" s="3" t="s">
        <v>19255</v>
      </c>
      <c r="G79" s="44">
        <v>0</v>
      </c>
      <c r="H79" s="44">
        <v>0</v>
      </c>
      <c r="I79" s="44">
        <v>0</v>
      </c>
      <c r="J79" s="44">
        <v>0</v>
      </c>
      <c r="K79" s="44">
        <v>6</v>
      </c>
      <c r="L79" s="44">
        <v>6</v>
      </c>
      <c r="M79" s="44">
        <v>2</v>
      </c>
      <c r="N79" s="50">
        <v>0</v>
      </c>
      <c r="O79" s="44">
        <v>4</v>
      </c>
      <c r="P79" s="44">
        <v>12</v>
      </c>
      <c r="Q79" s="44">
        <v>6</v>
      </c>
      <c r="R79" s="44">
        <v>0</v>
      </c>
      <c r="S79" s="44">
        <v>0</v>
      </c>
      <c r="T79" s="50">
        <v>3</v>
      </c>
      <c r="U79" s="87"/>
      <c r="V79" s="88"/>
      <c r="W79" s="4" t="s">
        <v>11099</v>
      </c>
    </row>
    <row r="80" spans="1:23" s="5" customFormat="1">
      <c r="A80" s="3"/>
      <c r="B80" s="123"/>
      <c r="C80" s="123"/>
      <c r="D80" s="84"/>
      <c r="E80" s="84"/>
      <c r="F80" s="3"/>
      <c r="G80" s="44"/>
      <c r="H80" s="44"/>
      <c r="I80" s="44"/>
      <c r="J80" s="44"/>
      <c r="K80" s="44"/>
      <c r="L80" s="44"/>
      <c r="M80" s="44"/>
      <c r="N80" s="50"/>
      <c r="O80" s="44"/>
      <c r="P80" s="44"/>
      <c r="Q80" s="44"/>
      <c r="R80" s="44"/>
      <c r="S80" s="44"/>
      <c r="T80" s="50"/>
      <c r="U80" s="87"/>
      <c r="V80" s="77"/>
      <c r="W80" s="4"/>
    </row>
    <row r="81" spans="1:30" s="132" customFormat="1">
      <c r="A81" s="116" t="s">
        <v>19561</v>
      </c>
      <c r="B81" s="124"/>
      <c r="C81" s="124"/>
      <c r="D81" s="125"/>
      <c r="E81" s="125"/>
      <c r="F81" s="126"/>
      <c r="G81" s="127"/>
      <c r="H81" s="127"/>
      <c r="I81" s="127"/>
      <c r="J81" s="127"/>
      <c r="K81" s="127"/>
      <c r="L81" s="127"/>
      <c r="M81" s="127"/>
      <c r="N81" s="128"/>
      <c r="O81" s="127"/>
      <c r="P81" s="127"/>
      <c r="Q81" s="127"/>
      <c r="R81" s="127"/>
      <c r="S81" s="127"/>
      <c r="T81" s="128"/>
      <c r="U81" s="129"/>
      <c r="V81" s="133"/>
      <c r="W81" s="134"/>
    </row>
    <row r="82" spans="1:30" s="132" customFormat="1">
      <c r="A82" s="3" t="s">
        <v>19303</v>
      </c>
      <c r="B82" s="4" t="s">
        <v>8930</v>
      </c>
      <c r="C82" s="4" t="s">
        <v>19304</v>
      </c>
      <c r="D82" s="2"/>
      <c r="E82" s="2"/>
      <c r="F82" s="3" t="s">
        <v>19305</v>
      </c>
      <c r="G82" s="44">
        <v>38</v>
      </c>
      <c r="H82" s="44">
        <v>31</v>
      </c>
      <c r="I82" s="44">
        <v>34</v>
      </c>
      <c r="J82" s="44">
        <v>28</v>
      </c>
      <c r="K82" s="44">
        <v>31.333333</v>
      </c>
      <c r="L82" s="44">
        <v>37.333333000000003</v>
      </c>
      <c r="M82" s="44">
        <v>29.666667</v>
      </c>
      <c r="N82" s="50">
        <v>28.666667</v>
      </c>
      <c r="O82" s="44">
        <v>39.666666999999997</v>
      </c>
      <c r="P82" s="44">
        <v>36.333333000000003</v>
      </c>
      <c r="Q82" s="44">
        <v>41</v>
      </c>
      <c r="R82" s="44">
        <v>23.666667</v>
      </c>
      <c r="S82" s="44">
        <v>29.666667</v>
      </c>
      <c r="T82" s="135">
        <v>37.666666999999997</v>
      </c>
      <c r="U82" s="11"/>
      <c r="V82" s="12"/>
      <c r="W82" s="12"/>
      <c r="X82"/>
      <c r="Y82"/>
      <c r="Z82"/>
      <c r="AA82"/>
      <c r="AB82"/>
      <c r="AC82"/>
      <c r="AD82"/>
    </row>
    <row r="84" spans="1:30" s="80" customFormat="1">
      <c r="A84" s="81" t="s">
        <v>19562</v>
      </c>
    </row>
    <row r="85" spans="1:30">
      <c r="A85" s="3" t="s">
        <v>19369</v>
      </c>
      <c r="B85" s="4" t="s">
        <v>6405</v>
      </c>
      <c r="C85" s="4" t="s">
        <v>19370</v>
      </c>
      <c r="D85" s="84"/>
      <c r="E85" s="84"/>
      <c r="F85" s="3" t="s">
        <v>19371</v>
      </c>
      <c r="G85" s="44">
        <v>0</v>
      </c>
      <c r="H85" s="44">
        <v>0</v>
      </c>
      <c r="I85" s="44">
        <v>0</v>
      </c>
      <c r="J85" s="44">
        <v>0</v>
      </c>
      <c r="K85" s="44">
        <v>0</v>
      </c>
      <c r="L85" s="44">
        <v>0</v>
      </c>
      <c r="M85" s="44">
        <v>38</v>
      </c>
      <c r="N85" s="50">
        <v>0</v>
      </c>
      <c r="O85" s="44">
        <v>0</v>
      </c>
      <c r="P85" s="44">
        <v>17</v>
      </c>
      <c r="Q85" s="44">
        <v>0</v>
      </c>
      <c r="R85" s="44">
        <v>0</v>
      </c>
      <c r="S85" s="44">
        <v>40</v>
      </c>
      <c r="T85" s="50">
        <v>0</v>
      </c>
      <c r="U85" s="87"/>
      <c r="V85" s="88"/>
      <c r="W85" s="4" t="s">
        <v>6409</v>
      </c>
    </row>
    <row r="86" spans="1:30">
      <c r="A86" s="3"/>
      <c r="B86" s="4"/>
      <c r="C86" s="4"/>
      <c r="D86" s="84"/>
      <c r="E86" s="84"/>
      <c r="F86" s="3"/>
      <c r="G86" s="44"/>
      <c r="H86" s="44"/>
      <c r="I86" s="44"/>
      <c r="J86" s="44"/>
      <c r="K86" s="44"/>
      <c r="L86" s="44"/>
      <c r="M86" s="44"/>
      <c r="N86" s="50"/>
      <c r="O86" s="44"/>
      <c r="P86" s="44"/>
      <c r="Q86" s="44"/>
      <c r="R86" s="44"/>
      <c r="S86" s="44"/>
      <c r="T86" s="50"/>
      <c r="U86" s="87"/>
      <c r="V86" s="88"/>
      <c r="W86" s="4"/>
    </row>
    <row r="87" spans="1:30" s="80" customFormat="1">
      <c r="A87" s="116" t="s">
        <v>19372</v>
      </c>
      <c r="B87" s="134"/>
      <c r="C87" s="134"/>
      <c r="D87" s="125"/>
      <c r="E87" s="125"/>
      <c r="F87" s="126"/>
      <c r="G87" s="127"/>
      <c r="H87" s="127"/>
      <c r="I87" s="127"/>
      <c r="J87" s="127"/>
      <c r="K87" s="127"/>
      <c r="L87" s="127"/>
      <c r="M87" s="127"/>
      <c r="N87" s="128"/>
      <c r="O87" s="127"/>
      <c r="P87" s="127"/>
      <c r="Q87" s="127"/>
      <c r="R87" s="127"/>
      <c r="S87" s="127"/>
      <c r="T87" s="128"/>
      <c r="U87" s="129"/>
      <c r="V87" s="130"/>
      <c r="W87" s="134"/>
    </row>
    <row r="88" spans="1:30" s="77" customFormat="1">
      <c r="A88" s="3" t="s">
        <v>18934</v>
      </c>
      <c r="B88" s="4" t="s">
        <v>18550</v>
      </c>
      <c r="C88" s="4" t="s">
        <v>18935</v>
      </c>
      <c r="D88" s="84"/>
      <c r="E88" s="84"/>
      <c r="F88" s="3" t="s">
        <v>18930</v>
      </c>
      <c r="G88" s="44">
        <v>0</v>
      </c>
      <c r="H88" s="44">
        <v>3.6666666999999999</v>
      </c>
      <c r="I88" s="44">
        <v>3</v>
      </c>
      <c r="J88" s="44">
        <v>0</v>
      </c>
      <c r="K88" s="44">
        <v>7</v>
      </c>
      <c r="L88" s="44">
        <v>4.6666667000000004</v>
      </c>
      <c r="M88" s="44">
        <v>7</v>
      </c>
      <c r="N88" s="50">
        <v>0</v>
      </c>
      <c r="O88" s="44">
        <v>2.3333333000000001</v>
      </c>
      <c r="P88" s="44">
        <v>4</v>
      </c>
      <c r="Q88" s="44">
        <v>4.3333332999999996</v>
      </c>
      <c r="R88" s="44">
        <v>0</v>
      </c>
      <c r="S88" s="44">
        <v>0</v>
      </c>
      <c r="T88" s="50">
        <v>3.6666666999999999</v>
      </c>
      <c r="U88" s="87"/>
      <c r="V88" s="88"/>
      <c r="W88" s="88"/>
    </row>
    <row r="89" spans="1:30" s="77" customFormat="1">
      <c r="A89" s="3" t="s">
        <v>19373</v>
      </c>
      <c r="B89" s="4" t="s">
        <v>8152</v>
      </c>
      <c r="C89" s="4" t="s">
        <v>19374</v>
      </c>
      <c r="D89" s="84"/>
      <c r="E89" s="84"/>
      <c r="F89" s="3" t="s">
        <v>18925</v>
      </c>
      <c r="G89" s="44">
        <v>0</v>
      </c>
      <c r="H89" s="44">
        <v>0</v>
      </c>
      <c r="I89" s="44">
        <v>0.66666669999999995</v>
      </c>
      <c r="J89" s="44">
        <v>1.3333333000000001</v>
      </c>
      <c r="K89" s="44">
        <v>3.3333333000000001</v>
      </c>
      <c r="L89" s="44">
        <v>0</v>
      </c>
      <c r="M89" s="44">
        <v>0</v>
      </c>
      <c r="N89" s="50">
        <v>1</v>
      </c>
      <c r="O89" s="44">
        <v>1.3333333000000001</v>
      </c>
      <c r="P89" s="44">
        <v>1.3333333000000001</v>
      </c>
      <c r="Q89" s="44">
        <v>1.3333333000000001</v>
      </c>
      <c r="R89" s="44">
        <v>1.6666666999999999</v>
      </c>
      <c r="S89" s="44">
        <v>0.66666669999999995</v>
      </c>
      <c r="T89" s="50">
        <v>0</v>
      </c>
      <c r="U89" s="87"/>
      <c r="V89" s="88"/>
      <c r="W89" s="88"/>
    </row>
    <row r="90" spans="1:30" s="77" customFormat="1">
      <c r="A90" s="3" t="s">
        <v>18928</v>
      </c>
      <c r="B90" s="4" t="s">
        <v>2855</v>
      </c>
      <c r="C90" s="4" t="s">
        <v>18929</v>
      </c>
      <c r="D90" s="84"/>
      <c r="E90" s="84"/>
      <c r="F90" s="3" t="s">
        <v>18930</v>
      </c>
      <c r="G90" s="44">
        <v>0</v>
      </c>
      <c r="H90" s="44">
        <v>2.6666666999999999</v>
      </c>
      <c r="I90" s="44">
        <v>0</v>
      </c>
      <c r="J90" s="44">
        <v>0</v>
      </c>
      <c r="K90" s="44">
        <v>15</v>
      </c>
      <c r="L90" s="44">
        <v>31.666667</v>
      </c>
      <c r="M90" s="44">
        <v>11</v>
      </c>
      <c r="N90" s="50">
        <v>2</v>
      </c>
      <c r="O90" s="44">
        <v>9.3333332999999996</v>
      </c>
      <c r="P90" s="44">
        <v>5.3333332999999996</v>
      </c>
      <c r="Q90" s="44">
        <v>8.3333332999999996</v>
      </c>
      <c r="R90" s="44">
        <v>0</v>
      </c>
      <c r="S90" s="44">
        <v>0</v>
      </c>
      <c r="T90" s="50">
        <v>19.666667</v>
      </c>
      <c r="U90" s="87"/>
      <c r="V90" s="88"/>
      <c r="W90" s="88"/>
    </row>
    <row r="91" spans="1:30" s="77" customFormat="1">
      <c r="A91" s="3" t="s">
        <v>18923</v>
      </c>
      <c r="B91" s="4" t="s">
        <v>1865</v>
      </c>
      <c r="C91" s="4" t="s">
        <v>19375</v>
      </c>
      <c r="D91" s="84"/>
      <c r="E91" s="84"/>
      <c r="F91" s="3" t="s">
        <v>18925</v>
      </c>
      <c r="G91" s="44">
        <v>0</v>
      </c>
      <c r="H91" s="44">
        <v>0</v>
      </c>
      <c r="I91" s="44">
        <v>0</v>
      </c>
      <c r="J91" s="44">
        <v>0</v>
      </c>
      <c r="K91" s="44">
        <v>0</v>
      </c>
      <c r="L91" s="44">
        <v>2.3333333000000001</v>
      </c>
      <c r="M91" s="44">
        <v>0</v>
      </c>
      <c r="N91" s="50">
        <v>0</v>
      </c>
      <c r="O91" s="44">
        <v>0</v>
      </c>
      <c r="P91" s="44">
        <v>0</v>
      </c>
      <c r="Q91" s="44">
        <v>0</v>
      </c>
      <c r="R91" s="44">
        <v>0</v>
      </c>
      <c r="S91" s="44">
        <v>0</v>
      </c>
      <c r="T91" s="50">
        <v>2</v>
      </c>
      <c r="U91" s="87"/>
      <c r="V91" s="88"/>
      <c r="W91" s="88"/>
    </row>
    <row r="92" spans="1:30" s="77" customFormat="1">
      <c r="A92" s="3" t="s">
        <v>18931</v>
      </c>
      <c r="B92" s="4" t="s">
        <v>4611</v>
      </c>
      <c r="C92" s="4" t="s">
        <v>18932</v>
      </c>
      <c r="D92" s="84"/>
      <c r="E92" s="84"/>
      <c r="F92" s="3" t="s">
        <v>18930</v>
      </c>
      <c r="G92" s="44">
        <v>1.6666666999999999</v>
      </c>
      <c r="H92" s="44">
        <v>6</v>
      </c>
      <c r="I92" s="44">
        <v>0</v>
      </c>
      <c r="J92" s="44">
        <v>4.3333332999999996</v>
      </c>
      <c r="K92" s="44">
        <v>5</v>
      </c>
      <c r="L92" s="44">
        <v>10.666667</v>
      </c>
      <c r="M92" s="44">
        <v>5.6666667000000004</v>
      </c>
      <c r="N92" s="50">
        <v>7.3333332999999996</v>
      </c>
      <c r="O92" s="44">
        <v>6</v>
      </c>
      <c r="P92" s="44">
        <v>16.666667</v>
      </c>
      <c r="Q92" s="44">
        <v>15.333333</v>
      </c>
      <c r="R92" s="44">
        <v>2.6666666999999999</v>
      </c>
      <c r="S92" s="44">
        <v>4.6666667000000004</v>
      </c>
      <c r="T92" s="50">
        <v>26.333333</v>
      </c>
      <c r="U92" s="87"/>
      <c r="V92" s="88"/>
      <c r="W92" s="88"/>
    </row>
    <row r="93" spans="1:30" s="77" customFormat="1">
      <c r="A93" s="3" t="s">
        <v>18980</v>
      </c>
      <c r="B93" s="4" t="s">
        <v>673</v>
      </c>
      <c r="C93" s="4" t="s">
        <v>19376</v>
      </c>
      <c r="D93" s="84"/>
      <c r="E93" s="84"/>
      <c r="F93" s="3" t="s">
        <v>19377</v>
      </c>
      <c r="G93" s="44">
        <v>0</v>
      </c>
      <c r="H93" s="44">
        <v>0</v>
      </c>
      <c r="I93" s="44">
        <v>0</v>
      </c>
      <c r="J93" s="44">
        <v>0</v>
      </c>
      <c r="K93" s="44">
        <v>0</v>
      </c>
      <c r="L93" s="44">
        <v>0</v>
      </c>
      <c r="M93" s="44">
        <v>0</v>
      </c>
      <c r="N93" s="50">
        <v>6</v>
      </c>
      <c r="O93" s="44">
        <v>0</v>
      </c>
      <c r="P93" s="44">
        <v>0</v>
      </c>
      <c r="Q93" s="44">
        <v>0</v>
      </c>
      <c r="R93" s="44">
        <v>0</v>
      </c>
      <c r="S93" s="44">
        <v>0</v>
      </c>
      <c r="T93" s="50">
        <v>0</v>
      </c>
      <c r="U93" s="87"/>
      <c r="V93" s="88"/>
      <c r="W93" s="88"/>
    </row>
    <row r="94" spans="1:30" s="77" customFormat="1">
      <c r="A94" s="3" t="s">
        <v>18977</v>
      </c>
      <c r="B94" s="4" t="s">
        <v>221</v>
      </c>
      <c r="C94" s="4" t="s">
        <v>19378</v>
      </c>
      <c r="D94" s="84"/>
      <c r="E94" s="84"/>
      <c r="F94" s="3" t="s">
        <v>18979</v>
      </c>
      <c r="G94" s="44">
        <v>0</v>
      </c>
      <c r="H94" s="44">
        <v>0</v>
      </c>
      <c r="I94" s="44">
        <v>0</v>
      </c>
      <c r="J94" s="44">
        <v>0</v>
      </c>
      <c r="K94" s="44">
        <v>0</v>
      </c>
      <c r="L94" s="44">
        <v>0</v>
      </c>
      <c r="M94" s="44">
        <v>0</v>
      </c>
      <c r="N94" s="50">
        <v>0</v>
      </c>
      <c r="O94" s="44">
        <v>0</v>
      </c>
      <c r="P94" s="44">
        <v>0</v>
      </c>
      <c r="Q94" s="44">
        <v>0</v>
      </c>
      <c r="R94" s="44">
        <v>0</v>
      </c>
      <c r="S94" s="44">
        <v>0</v>
      </c>
      <c r="T94" s="50">
        <v>40.666666999999997</v>
      </c>
      <c r="U94" s="87"/>
      <c r="V94" s="88"/>
      <c r="W94" s="88"/>
    </row>
    <row r="95" spans="1:30" s="77" customFormat="1">
      <c r="A95" s="3" t="s">
        <v>18898</v>
      </c>
      <c r="B95" s="4" t="s">
        <v>6422</v>
      </c>
      <c r="C95" s="4" t="s">
        <v>19379</v>
      </c>
      <c r="D95" s="84"/>
      <c r="E95" s="84"/>
      <c r="F95" s="3" t="s">
        <v>19380</v>
      </c>
      <c r="G95" s="44">
        <v>0</v>
      </c>
      <c r="H95" s="44">
        <v>0</v>
      </c>
      <c r="I95" s="44">
        <v>0</v>
      </c>
      <c r="J95" s="44">
        <v>0</v>
      </c>
      <c r="K95" s="44">
        <v>0</v>
      </c>
      <c r="L95" s="44">
        <v>0</v>
      </c>
      <c r="M95" s="44">
        <v>0</v>
      </c>
      <c r="N95" s="50">
        <v>0</v>
      </c>
      <c r="O95" s="44">
        <v>0</v>
      </c>
      <c r="P95" s="44">
        <v>4.3333332999999996</v>
      </c>
      <c r="Q95" s="44">
        <v>0</v>
      </c>
      <c r="R95" s="44">
        <v>0</v>
      </c>
      <c r="S95" s="44">
        <v>6</v>
      </c>
      <c r="T95" s="50">
        <v>0</v>
      </c>
      <c r="U95" s="87"/>
      <c r="V95" s="88"/>
      <c r="W95" s="88"/>
    </row>
    <row r="96" spans="1:30" s="77" customFormat="1">
      <c r="A96" s="3" t="s">
        <v>18896</v>
      </c>
      <c r="B96" s="4" t="s">
        <v>13798</v>
      </c>
      <c r="C96" s="4" t="s">
        <v>19381</v>
      </c>
      <c r="D96" s="84"/>
      <c r="E96" s="84"/>
      <c r="F96" s="3" t="s">
        <v>19382</v>
      </c>
      <c r="G96" s="44">
        <v>1.3333333000000001</v>
      </c>
      <c r="H96" s="44">
        <v>0</v>
      </c>
      <c r="I96" s="44">
        <v>0</v>
      </c>
      <c r="J96" s="44">
        <v>4.6666667000000004</v>
      </c>
      <c r="K96" s="44">
        <v>0</v>
      </c>
      <c r="L96" s="44">
        <v>0</v>
      </c>
      <c r="M96" s="44">
        <v>4.3333332999999996</v>
      </c>
      <c r="N96" s="50">
        <v>6</v>
      </c>
      <c r="O96" s="44">
        <v>2</v>
      </c>
      <c r="P96" s="44">
        <v>0</v>
      </c>
      <c r="Q96" s="44">
        <v>0</v>
      </c>
      <c r="R96" s="44">
        <v>2.3333333000000001</v>
      </c>
      <c r="S96" s="44">
        <v>6.3333332999999996</v>
      </c>
      <c r="T96" s="50">
        <v>0</v>
      </c>
      <c r="U96" s="87"/>
      <c r="V96" s="88"/>
      <c r="W96" s="88"/>
    </row>
    <row r="97" spans="1:23" s="77" customFormat="1">
      <c r="A97" s="3" t="s">
        <v>18900</v>
      </c>
      <c r="B97" s="4" t="s">
        <v>17876</v>
      </c>
      <c r="C97" s="4" t="s">
        <v>19219</v>
      </c>
      <c r="D97" s="84"/>
      <c r="E97" s="84"/>
      <c r="F97" s="3" t="s">
        <v>19380</v>
      </c>
      <c r="G97" s="44">
        <v>0</v>
      </c>
      <c r="H97" s="44">
        <v>0</v>
      </c>
      <c r="I97" s="44">
        <v>0</v>
      </c>
      <c r="J97" s="44">
        <v>1.6666666999999999</v>
      </c>
      <c r="K97" s="44">
        <v>1.6666666999999999</v>
      </c>
      <c r="L97" s="44">
        <v>0</v>
      </c>
      <c r="M97" s="44">
        <v>0</v>
      </c>
      <c r="N97" s="50">
        <v>0</v>
      </c>
      <c r="O97" s="44">
        <v>0</v>
      </c>
      <c r="P97" s="44">
        <v>0</v>
      </c>
      <c r="Q97" s="44">
        <v>0</v>
      </c>
      <c r="R97" s="44">
        <v>0</v>
      </c>
      <c r="S97" s="44">
        <v>0</v>
      </c>
      <c r="T97" s="50">
        <v>0</v>
      </c>
      <c r="U97" s="87"/>
      <c r="V97" s="88"/>
      <c r="W97" s="88"/>
    </row>
    <row r="98" spans="1:23" s="77" customFormat="1">
      <c r="A98" s="3" t="s">
        <v>19383</v>
      </c>
      <c r="B98" s="4" t="s">
        <v>2900</v>
      </c>
      <c r="C98" s="4" t="s">
        <v>19384</v>
      </c>
      <c r="D98" s="84"/>
      <c r="E98" s="84"/>
      <c r="F98" s="3" t="s">
        <v>19385</v>
      </c>
      <c r="G98" s="44">
        <v>1.3333333000000001</v>
      </c>
      <c r="H98" s="44">
        <v>4</v>
      </c>
      <c r="I98" s="44">
        <v>0</v>
      </c>
      <c r="J98" s="44">
        <v>1.3333333000000001</v>
      </c>
      <c r="K98" s="44">
        <v>10.666667</v>
      </c>
      <c r="L98" s="44">
        <v>13.666667</v>
      </c>
      <c r="M98" s="44">
        <v>0</v>
      </c>
      <c r="N98" s="50">
        <v>0</v>
      </c>
      <c r="O98" s="44">
        <v>6.3333332999999996</v>
      </c>
      <c r="P98" s="44">
        <v>9.3333332999999996</v>
      </c>
      <c r="Q98" s="44">
        <v>5.3333332999999996</v>
      </c>
      <c r="R98" s="44">
        <v>0</v>
      </c>
      <c r="S98" s="44">
        <v>0</v>
      </c>
      <c r="T98" s="50">
        <v>9</v>
      </c>
      <c r="U98" s="87"/>
      <c r="V98" s="88"/>
      <c r="W98" s="88"/>
    </row>
    <row r="99" spans="1:23" s="77" customFormat="1">
      <c r="A99" s="3" t="s">
        <v>19386</v>
      </c>
      <c r="B99" s="4" t="s">
        <v>18558</v>
      </c>
      <c r="C99" s="4" t="s">
        <v>19387</v>
      </c>
      <c r="D99" s="84"/>
      <c r="E99" s="84"/>
      <c r="F99" s="3" t="s">
        <v>19388</v>
      </c>
      <c r="G99" s="44">
        <v>1.6666666999999999</v>
      </c>
      <c r="H99" s="44">
        <v>1</v>
      </c>
      <c r="I99" s="44">
        <v>0</v>
      </c>
      <c r="J99" s="44">
        <v>0</v>
      </c>
      <c r="K99" s="44">
        <v>2.3333333000000001</v>
      </c>
      <c r="L99" s="44">
        <v>0</v>
      </c>
      <c r="M99" s="44">
        <v>0</v>
      </c>
      <c r="N99" s="50">
        <v>2</v>
      </c>
      <c r="O99" s="44">
        <v>0</v>
      </c>
      <c r="P99" s="44">
        <v>0</v>
      </c>
      <c r="Q99" s="44">
        <v>3.3333333000000001</v>
      </c>
      <c r="R99" s="44">
        <v>0</v>
      </c>
      <c r="S99" s="44">
        <v>0</v>
      </c>
      <c r="T99" s="50">
        <v>1.3333333000000001</v>
      </c>
      <c r="U99" s="87"/>
      <c r="V99" s="88"/>
      <c r="W99" s="88"/>
    </row>
    <row r="100" spans="1:23" s="77" customFormat="1">
      <c r="A100" s="3" t="s">
        <v>19389</v>
      </c>
      <c r="B100" s="4" t="s">
        <v>18567</v>
      </c>
      <c r="C100" s="4" t="s">
        <v>19390</v>
      </c>
      <c r="D100" s="84"/>
      <c r="E100" s="84"/>
      <c r="F100" s="3" t="s">
        <v>19388</v>
      </c>
      <c r="G100" s="44">
        <v>6.6666667000000004</v>
      </c>
      <c r="H100" s="44">
        <v>20.333333</v>
      </c>
      <c r="I100" s="44">
        <v>7</v>
      </c>
      <c r="J100" s="44">
        <v>27</v>
      </c>
      <c r="K100" s="44">
        <v>50.333333000000003</v>
      </c>
      <c r="L100" s="44">
        <v>41</v>
      </c>
      <c r="M100" s="44">
        <v>22.333333</v>
      </c>
      <c r="N100" s="50">
        <v>18.666667</v>
      </c>
      <c r="O100" s="44">
        <v>29.333333</v>
      </c>
      <c r="P100" s="44">
        <v>24.666667</v>
      </c>
      <c r="Q100" s="44">
        <v>35.333333000000003</v>
      </c>
      <c r="R100" s="44">
        <v>9.3333332999999996</v>
      </c>
      <c r="S100" s="44">
        <v>15.666667</v>
      </c>
      <c r="T100" s="50">
        <v>32.666666999999997</v>
      </c>
      <c r="U100" s="87"/>
      <c r="V100" s="88"/>
      <c r="W100" s="88"/>
    </row>
    <row r="101" spans="1:23" s="77" customFormat="1">
      <c r="A101" s="3" t="s">
        <v>19391</v>
      </c>
      <c r="B101" s="4" t="s">
        <v>5548</v>
      </c>
      <c r="C101" s="4" t="s">
        <v>19392</v>
      </c>
      <c r="D101" s="84"/>
      <c r="E101" s="84"/>
      <c r="F101" s="3" t="s">
        <v>19393</v>
      </c>
      <c r="G101" s="44">
        <v>0</v>
      </c>
      <c r="H101" s="44">
        <v>4</v>
      </c>
      <c r="I101" s="44">
        <v>0</v>
      </c>
      <c r="J101" s="44">
        <v>3.6666666999999999</v>
      </c>
      <c r="K101" s="44">
        <v>5.3333332999999996</v>
      </c>
      <c r="L101" s="44">
        <v>6</v>
      </c>
      <c r="M101" s="44">
        <v>2.6666666999999999</v>
      </c>
      <c r="N101" s="50">
        <v>0</v>
      </c>
      <c r="O101" s="44">
        <v>6.6666667000000004</v>
      </c>
      <c r="P101" s="44">
        <v>11.333333</v>
      </c>
      <c r="Q101" s="44">
        <v>8.6666667000000004</v>
      </c>
      <c r="R101" s="44">
        <v>0</v>
      </c>
      <c r="S101" s="44">
        <v>0</v>
      </c>
      <c r="T101" s="50">
        <v>5.6666667000000004</v>
      </c>
      <c r="U101" s="87"/>
      <c r="V101" s="88"/>
      <c r="W101" s="88"/>
    </row>
    <row r="102" spans="1:23" s="77" customFormat="1">
      <c r="A102" s="3" t="s">
        <v>19394</v>
      </c>
      <c r="B102" s="4" t="s">
        <v>456</v>
      </c>
      <c r="C102" s="4" t="s">
        <v>19395</v>
      </c>
      <c r="D102" s="84"/>
      <c r="E102" s="84"/>
      <c r="F102" s="3" t="s">
        <v>19388</v>
      </c>
      <c r="G102" s="44">
        <v>4.6666667000000004</v>
      </c>
      <c r="H102" s="44">
        <v>13</v>
      </c>
      <c r="I102" s="44">
        <v>0</v>
      </c>
      <c r="J102" s="44">
        <v>6.6666667000000004</v>
      </c>
      <c r="K102" s="44">
        <v>16.666667</v>
      </c>
      <c r="L102" s="44">
        <v>9.3333332999999996</v>
      </c>
      <c r="M102" s="44">
        <v>5.6666667000000004</v>
      </c>
      <c r="N102" s="50">
        <v>15.666667</v>
      </c>
      <c r="O102" s="44">
        <v>9.3333332999999996</v>
      </c>
      <c r="P102" s="44">
        <v>18.333333</v>
      </c>
      <c r="Q102" s="44">
        <v>26</v>
      </c>
      <c r="R102" s="44">
        <v>4.6666667000000004</v>
      </c>
      <c r="S102" s="44">
        <v>8.3333332999999996</v>
      </c>
      <c r="T102" s="50">
        <v>15.666667</v>
      </c>
      <c r="U102" s="87"/>
      <c r="V102" s="88"/>
      <c r="W102" s="88"/>
    </row>
    <row r="103" spans="1:23" s="77" customFormat="1">
      <c r="A103" s="3" t="s">
        <v>19396</v>
      </c>
      <c r="B103" s="4" t="s">
        <v>14701</v>
      </c>
      <c r="C103" s="4" t="s">
        <v>19397</v>
      </c>
      <c r="D103" s="84"/>
      <c r="E103" s="84"/>
      <c r="F103" s="3" t="s">
        <v>19388</v>
      </c>
      <c r="G103" s="44">
        <v>0</v>
      </c>
      <c r="H103" s="44">
        <v>0</v>
      </c>
      <c r="I103" s="44">
        <v>0</v>
      </c>
      <c r="J103" s="44">
        <v>3.6666666999999999</v>
      </c>
      <c r="K103" s="44">
        <v>4.6666667000000004</v>
      </c>
      <c r="L103" s="44">
        <v>6.3333332999999996</v>
      </c>
      <c r="M103" s="44">
        <v>0</v>
      </c>
      <c r="N103" s="50">
        <v>0</v>
      </c>
      <c r="O103" s="44">
        <v>4.6666667000000004</v>
      </c>
      <c r="P103" s="44">
        <v>2.6666666999999999</v>
      </c>
      <c r="Q103" s="44">
        <v>6.3333332999999996</v>
      </c>
      <c r="R103" s="44">
        <v>0</v>
      </c>
      <c r="S103" s="44">
        <v>0</v>
      </c>
      <c r="T103" s="50">
        <v>2.6666666999999999</v>
      </c>
      <c r="U103" s="87"/>
      <c r="V103" s="88"/>
      <c r="W103" s="88"/>
    </row>
    <row r="104" spans="1:23" s="77" customFormat="1">
      <c r="A104" s="3" t="s">
        <v>19398</v>
      </c>
      <c r="B104" s="4" t="s">
        <v>10045</v>
      </c>
      <c r="C104" s="4" t="s">
        <v>19399</v>
      </c>
      <c r="D104" s="84"/>
      <c r="E104" s="84"/>
      <c r="F104" s="3" t="s">
        <v>19388</v>
      </c>
      <c r="G104" s="44">
        <v>0</v>
      </c>
      <c r="H104" s="44">
        <v>0</v>
      </c>
      <c r="I104" s="44">
        <v>0</v>
      </c>
      <c r="J104" s="44">
        <v>1.6666666999999999</v>
      </c>
      <c r="K104" s="44">
        <v>5</v>
      </c>
      <c r="L104" s="44">
        <v>2.3333333000000001</v>
      </c>
      <c r="M104" s="44">
        <v>2.6666666999999999</v>
      </c>
      <c r="N104" s="50">
        <v>5.6666667000000004</v>
      </c>
      <c r="O104" s="44">
        <v>1</v>
      </c>
      <c r="P104" s="44">
        <v>0</v>
      </c>
      <c r="Q104" s="44">
        <v>0</v>
      </c>
      <c r="R104" s="44">
        <v>0</v>
      </c>
      <c r="S104" s="44">
        <v>0</v>
      </c>
      <c r="T104" s="50">
        <v>0</v>
      </c>
      <c r="U104" s="87"/>
      <c r="V104" s="88"/>
      <c r="W104" s="88"/>
    </row>
    <row r="105" spans="1:23" s="77" customFormat="1">
      <c r="A105" s="3" t="s">
        <v>19400</v>
      </c>
      <c r="B105" s="4" t="s">
        <v>2999</v>
      </c>
      <c r="C105" s="4" t="s">
        <v>19401</v>
      </c>
      <c r="D105" s="84"/>
      <c r="E105" s="84"/>
      <c r="F105" s="3" t="s">
        <v>19402</v>
      </c>
      <c r="G105" s="44">
        <v>0</v>
      </c>
      <c r="H105" s="44">
        <v>0</v>
      </c>
      <c r="I105" s="44">
        <v>0</v>
      </c>
      <c r="J105" s="44">
        <v>0</v>
      </c>
      <c r="K105" s="44">
        <v>0</v>
      </c>
      <c r="L105" s="44">
        <v>1.6666666999999999</v>
      </c>
      <c r="M105" s="44">
        <v>0</v>
      </c>
      <c r="N105" s="50">
        <v>0</v>
      </c>
      <c r="O105" s="44">
        <v>0</v>
      </c>
      <c r="P105" s="44">
        <v>0</v>
      </c>
      <c r="Q105" s="44">
        <v>0</v>
      </c>
      <c r="R105" s="44">
        <v>0</v>
      </c>
      <c r="S105" s="44">
        <v>0</v>
      </c>
      <c r="T105" s="50">
        <v>1</v>
      </c>
      <c r="U105" s="87"/>
      <c r="V105" s="88"/>
      <c r="W105" s="88"/>
    </row>
    <row r="106" spans="1:23" s="77" customFormat="1">
      <c r="A106" s="3" t="s">
        <v>19403</v>
      </c>
      <c r="B106" s="4" t="s">
        <v>9134</v>
      </c>
      <c r="C106" s="4" t="s">
        <v>19404</v>
      </c>
      <c r="D106" s="84"/>
      <c r="E106" s="84"/>
      <c r="F106" s="3" t="s">
        <v>19405</v>
      </c>
      <c r="G106" s="44">
        <v>0</v>
      </c>
      <c r="H106" s="44">
        <v>0</v>
      </c>
      <c r="I106" s="44">
        <v>0</v>
      </c>
      <c r="J106" s="44">
        <v>0</v>
      </c>
      <c r="K106" s="44">
        <v>49.333333000000003</v>
      </c>
      <c r="L106" s="44">
        <v>27.333333</v>
      </c>
      <c r="M106" s="44">
        <v>0</v>
      </c>
      <c r="N106" s="50">
        <v>0</v>
      </c>
      <c r="O106" s="44">
        <v>0</v>
      </c>
      <c r="P106" s="44">
        <v>0</v>
      </c>
      <c r="Q106" s="44">
        <v>0</v>
      </c>
      <c r="R106" s="44">
        <v>0</v>
      </c>
      <c r="S106" s="44">
        <v>0</v>
      </c>
      <c r="T106" s="50">
        <v>0</v>
      </c>
      <c r="U106" s="87"/>
      <c r="V106" s="88"/>
      <c r="W106" s="88"/>
    </row>
    <row r="107" spans="1:23" s="77" customFormat="1">
      <c r="A107" s="3" t="s">
        <v>19406</v>
      </c>
      <c r="B107" s="4" t="s">
        <v>2530</v>
      </c>
      <c r="C107" s="4" t="s">
        <v>19407</v>
      </c>
      <c r="D107" s="84"/>
      <c r="E107" s="84"/>
      <c r="F107" s="3" t="s">
        <v>19408</v>
      </c>
      <c r="G107" s="44">
        <v>5</v>
      </c>
      <c r="H107" s="44">
        <v>7.6666667000000004</v>
      </c>
      <c r="I107" s="44">
        <v>6.3333332999999996</v>
      </c>
      <c r="J107" s="44">
        <v>7.3333332999999996</v>
      </c>
      <c r="K107" s="44">
        <v>4</v>
      </c>
      <c r="L107" s="44">
        <v>6.6666667000000004</v>
      </c>
      <c r="M107" s="44">
        <v>11</v>
      </c>
      <c r="N107" s="50">
        <v>5</v>
      </c>
      <c r="O107" s="44">
        <v>5</v>
      </c>
      <c r="P107" s="44">
        <v>9.6666667000000004</v>
      </c>
      <c r="Q107" s="44">
        <v>9</v>
      </c>
      <c r="R107" s="44">
        <v>3</v>
      </c>
      <c r="S107" s="44">
        <v>2.3333333000000001</v>
      </c>
      <c r="T107" s="50">
        <v>9.3333332999999996</v>
      </c>
      <c r="U107" s="87"/>
      <c r="V107" s="88"/>
      <c r="W107" s="88"/>
    </row>
    <row r="108" spans="1:23" s="77" customFormat="1">
      <c r="A108" s="3" t="s">
        <v>19409</v>
      </c>
      <c r="B108" s="4" t="s">
        <v>540</v>
      </c>
      <c r="C108" s="4" t="s">
        <v>19410</v>
      </c>
      <c r="D108" s="84"/>
      <c r="E108" s="84"/>
      <c r="F108" s="3" t="s">
        <v>19408</v>
      </c>
      <c r="G108" s="44">
        <v>0</v>
      </c>
      <c r="H108" s="44">
        <v>0</v>
      </c>
      <c r="I108" s="44">
        <v>0</v>
      </c>
      <c r="J108" s="44">
        <v>0</v>
      </c>
      <c r="K108" s="44">
        <v>4.6666667000000004</v>
      </c>
      <c r="L108" s="44">
        <v>3.6666666999999999</v>
      </c>
      <c r="M108" s="44">
        <v>3</v>
      </c>
      <c r="N108" s="50">
        <v>0</v>
      </c>
      <c r="O108" s="44">
        <v>1</v>
      </c>
      <c r="P108" s="44">
        <v>6</v>
      </c>
      <c r="Q108" s="44">
        <v>5.3333332999999996</v>
      </c>
      <c r="R108" s="44">
        <v>0</v>
      </c>
      <c r="S108" s="44">
        <v>0</v>
      </c>
      <c r="T108" s="50">
        <v>6.3333332999999996</v>
      </c>
      <c r="U108" s="87"/>
      <c r="V108" s="88"/>
      <c r="W108" s="88"/>
    </row>
    <row r="109" spans="1:23" s="77" customFormat="1">
      <c r="A109" s="3" t="s">
        <v>19411</v>
      </c>
      <c r="B109" s="4" t="s">
        <v>18164</v>
      </c>
      <c r="C109" s="4" t="s">
        <v>19412</v>
      </c>
      <c r="D109" s="84"/>
      <c r="E109" s="84"/>
      <c r="F109" s="3" t="s">
        <v>19413</v>
      </c>
      <c r="G109" s="44">
        <v>2</v>
      </c>
      <c r="H109" s="44">
        <v>4</v>
      </c>
      <c r="I109" s="44">
        <v>2.3333333000000001</v>
      </c>
      <c r="J109" s="44">
        <v>0</v>
      </c>
      <c r="K109" s="44">
        <v>3.6666666999999999</v>
      </c>
      <c r="L109" s="44">
        <v>3.3333333000000001</v>
      </c>
      <c r="M109" s="44">
        <v>3.3333333000000001</v>
      </c>
      <c r="N109" s="50">
        <v>2</v>
      </c>
      <c r="O109" s="44">
        <v>0</v>
      </c>
      <c r="P109" s="44">
        <v>1</v>
      </c>
      <c r="Q109" s="44">
        <v>3</v>
      </c>
      <c r="R109" s="44">
        <v>0</v>
      </c>
      <c r="S109" s="44">
        <v>0</v>
      </c>
      <c r="T109" s="50">
        <v>4.6666667000000004</v>
      </c>
      <c r="U109" s="87"/>
      <c r="V109" s="88"/>
      <c r="W109" s="88"/>
    </row>
    <row r="110" spans="1:23" s="77" customFormat="1">
      <c r="A110" s="3" t="s">
        <v>19414</v>
      </c>
      <c r="B110" s="4" t="s">
        <v>2353</v>
      </c>
      <c r="C110" s="4" t="s">
        <v>19415</v>
      </c>
      <c r="D110" s="84"/>
      <c r="E110" s="84"/>
      <c r="F110" s="3" t="s">
        <v>19416</v>
      </c>
      <c r="G110" s="44">
        <v>0</v>
      </c>
      <c r="H110" s="44">
        <v>0</v>
      </c>
      <c r="I110" s="44">
        <v>0</v>
      </c>
      <c r="J110" s="44">
        <v>0</v>
      </c>
      <c r="K110" s="44">
        <v>0</v>
      </c>
      <c r="L110" s="44">
        <v>0</v>
      </c>
      <c r="M110" s="44">
        <v>0</v>
      </c>
      <c r="N110" s="50">
        <v>0</v>
      </c>
      <c r="O110" s="44">
        <v>0</v>
      </c>
      <c r="P110" s="44">
        <v>0</v>
      </c>
      <c r="Q110" s="44">
        <v>0</v>
      </c>
      <c r="R110" s="44">
        <v>0</v>
      </c>
      <c r="S110" s="44">
        <v>0</v>
      </c>
      <c r="T110" s="50">
        <v>11.666667</v>
      </c>
      <c r="U110" s="87"/>
      <c r="V110" s="88"/>
      <c r="W110" s="88"/>
    </row>
    <row r="111" spans="1:23" s="77" customFormat="1">
      <c r="A111" s="3" t="s">
        <v>19417</v>
      </c>
      <c r="B111" s="4" t="s">
        <v>2322</v>
      </c>
      <c r="C111" s="4" t="s">
        <v>19418</v>
      </c>
      <c r="D111" s="84"/>
      <c r="E111" s="84"/>
      <c r="F111" s="3" t="s">
        <v>19419</v>
      </c>
      <c r="G111" s="44">
        <v>0</v>
      </c>
      <c r="H111" s="44">
        <v>0</v>
      </c>
      <c r="I111" s="44">
        <v>0</v>
      </c>
      <c r="J111" s="44">
        <v>0</v>
      </c>
      <c r="K111" s="44">
        <v>0</v>
      </c>
      <c r="L111" s="44">
        <v>1.6666666999999999</v>
      </c>
      <c r="M111" s="44">
        <v>0</v>
      </c>
      <c r="N111" s="50">
        <v>0</v>
      </c>
      <c r="O111" s="44">
        <v>0</v>
      </c>
      <c r="P111" s="44">
        <v>0</v>
      </c>
      <c r="Q111" s="44">
        <v>0</v>
      </c>
      <c r="R111" s="44">
        <v>0</v>
      </c>
      <c r="S111" s="44">
        <v>0</v>
      </c>
      <c r="T111" s="50">
        <v>3</v>
      </c>
      <c r="U111" s="87"/>
      <c r="V111" s="88"/>
      <c r="W111" s="88"/>
    </row>
    <row r="112" spans="1:23" s="77" customFormat="1">
      <c r="A112" s="3" t="s">
        <v>18909</v>
      </c>
      <c r="B112" s="4" t="s">
        <v>7689</v>
      </c>
      <c r="C112" s="4" t="s">
        <v>19420</v>
      </c>
      <c r="D112" s="84"/>
      <c r="E112" s="84"/>
      <c r="F112" s="3" t="s">
        <v>19421</v>
      </c>
      <c r="G112" s="44">
        <v>0</v>
      </c>
      <c r="H112" s="44">
        <v>0</v>
      </c>
      <c r="I112" s="44">
        <v>75.333332999999996</v>
      </c>
      <c r="J112" s="44">
        <v>0</v>
      </c>
      <c r="K112" s="44">
        <v>0</v>
      </c>
      <c r="L112" s="44">
        <v>0</v>
      </c>
      <c r="M112" s="44">
        <v>0</v>
      </c>
      <c r="N112" s="50">
        <v>0</v>
      </c>
      <c r="O112" s="44">
        <v>0</v>
      </c>
      <c r="P112" s="44">
        <v>0</v>
      </c>
      <c r="Q112" s="44">
        <v>0</v>
      </c>
      <c r="R112" s="44">
        <v>24</v>
      </c>
      <c r="S112" s="44">
        <v>0</v>
      </c>
      <c r="T112" s="50">
        <v>0</v>
      </c>
      <c r="U112" s="87"/>
      <c r="V112" s="88"/>
      <c r="W112" s="88"/>
    </row>
    <row r="113" spans="1:23" s="77" customFormat="1">
      <c r="A113" s="3" t="s">
        <v>19422</v>
      </c>
      <c r="B113" s="4" t="s">
        <v>18587</v>
      </c>
      <c r="C113" s="4" t="s">
        <v>19423</v>
      </c>
      <c r="D113" s="84"/>
      <c r="E113" s="84"/>
      <c r="F113" s="3" t="s">
        <v>19424</v>
      </c>
      <c r="G113" s="44">
        <v>13.666667</v>
      </c>
      <c r="H113" s="44">
        <v>11.333333</v>
      </c>
      <c r="I113" s="44">
        <v>3.6666666999999999</v>
      </c>
      <c r="J113" s="44">
        <v>9.3333332999999996</v>
      </c>
      <c r="K113" s="44">
        <v>16.666667</v>
      </c>
      <c r="L113" s="44">
        <v>3</v>
      </c>
      <c r="M113" s="44">
        <v>12</v>
      </c>
      <c r="N113" s="50">
        <v>4</v>
      </c>
      <c r="O113" s="44">
        <v>12.333333</v>
      </c>
      <c r="P113" s="44">
        <v>13</v>
      </c>
      <c r="Q113" s="44">
        <v>12</v>
      </c>
      <c r="R113" s="44">
        <v>0</v>
      </c>
      <c r="S113" s="44">
        <v>0</v>
      </c>
      <c r="T113" s="50">
        <v>0</v>
      </c>
      <c r="U113" s="87"/>
      <c r="V113" s="88"/>
      <c r="W113" s="88"/>
    </row>
    <row r="114" spans="1:23" s="77" customFormat="1">
      <c r="A114" s="3" t="s">
        <v>18926</v>
      </c>
      <c r="B114" s="4" t="s">
        <v>2339</v>
      </c>
      <c r="C114" s="4" t="s">
        <v>19425</v>
      </c>
      <c r="D114" s="84"/>
      <c r="E114" s="84"/>
      <c r="F114" s="3" t="s">
        <v>18927</v>
      </c>
      <c r="G114" s="44">
        <v>0</v>
      </c>
      <c r="H114" s="44">
        <v>0</v>
      </c>
      <c r="I114" s="44">
        <v>0</v>
      </c>
      <c r="J114" s="44">
        <v>0</v>
      </c>
      <c r="K114" s="44">
        <v>0</v>
      </c>
      <c r="L114" s="44">
        <v>4</v>
      </c>
      <c r="M114" s="44">
        <v>0</v>
      </c>
      <c r="N114" s="50">
        <v>0</v>
      </c>
      <c r="O114" s="44">
        <v>0</v>
      </c>
      <c r="P114" s="44">
        <v>0</v>
      </c>
      <c r="Q114" s="44">
        <v>0</v>
      </c>
      <c r="R114" s="44">
        <v>0</v>
      </c>
      <c r="S114" s="44">
        <v>0</v>
      </c>
      <c r="T114" s="50">
        <v>12</v>
      </c>
      <c r="U114" s="87"/>
      <c r="V114" s="88"/>
      <c r="W114" s="88"/>
    </row>
    <row r="115" spans="1:23" s="77" customFormat="1">
      <c r="A115" s="3" t="s">
        <v>19426</v>
      </c>
      <c r="B115" s="4" t="s">
        <v>177</v>
      </c>
      <c r="C115" s="4" t="s">
        <v>19427</v>
      </c>
      <c r="D115" s="84"/>
      <c r="E115" s="84"/>
      <c r="F115" s="3" t="s">
        <v>19428</v>
      </c>
      <c r="G115" s="44">
        <v>0</v>
      </c>
      <c r="H115" s="44">
        <v>0</v>
      </c>
      <c r="I115" s="44">
        <v>0</v>
      </c>
      <c r="J115" s="44">
        <v>0</v>
      </c>
      <c r="K115" s="44">
        <v>0</v>
      </c>
      <c r="L115" s="44">
        <v>0</v>
      </c>
      <c r="M115" s="44">
        <v>0</v>
      </c>
      <c r="N115" s="50">
        <v>0</v>
      </c>
      <c r="O115" s="44">
        <v>0</v>
      </c>
      <c r="P115" s="44">
        <v>0</v>
      </c>
      <c r="Q115" s="44">
        <v>0</v>
      </c>
      <c r="R115" s="44">
        <v>0</v>
      </c>
      <c r="S115" s="44">
        <v>0</v>
      </c>
      <c r="T115" s="50">
        <v>6</v>
      </c>
      <c r="U115" s="87"/>
      <c r="V115" s="88"/>
      <c r="W115" s="88"/>
    </row>
    <row r="116" spans="1:23" s="77" customFormat="1">
      <c r="A116" s="3" t="s">
        <v>19429</v>
      </c>
      <c r="B116" s="4" t="s">
        <v>182</v>
      </c>
      <c r="C116" s="4" t="s">
        <v>19430</v>
      </c>
      <c r="D116" s="84"/>
      <c r="E116" s="84"/>
      <c r="F116" s="3" t="s">
        <v>19428</v>
      </c>
      <c r="G116" s="44">
        <v>0</v>
      </c>
      <c r="H116" s="44">
        <v>0</v>
      </c>
      <c r="I116" s="44">
        <v>0</v>
      </c>
      <c r="J116" s="44">
        <v>0</v>
      </c>
      <c r="K116" s="44">
        <v>0</v>
      </c>
      <c r="L116" s="44">
        <v>0</v>
      </c>
      <c r="M116" s="44">
        <v>0</v>
      </c>
      <c r="N116" s="50">
        <v>0</v>
      </c>
      <c r="O116" s="44">
        <v>0</v>
      </c>
      <c r="P116" s="44">
        <v>0</v>
      </c>
      <c r="Q116" s="44">
        <v>0</v>
      </c>
      <c r="R116" s="44">
        <v>0</v>
      </c>
      <c r="S116" s="44">
        <v>0</v>
      </c>
      <c r="T116" s="50">
        <v>1.6666666999999999</v>
      </c>
      <c r="U116" s="87"/>
      <c r="V116" s="88"/>
      <c r="W116" s="88"/>
    </row>
    <row r="117" spans="1:23" s="77" customFormat="1">
      <c r="A117" s="3" t="s">
        <v>18973</v>
      </c>
      <c r="B117" s="4" t="s">
        <v>212</v>
      </c>
      <c r="C117" s="4" t="s">
        <v>19431</v>
      </c>
      <c r="D117" s="84"/>
      <c r="E117" s="84"/>
      <c r="F117" s="3" t="s">
        <v>18975</v>
      </c>
      <c r="G117" s="44">
        <v>0</v>
      </c>
      <c r="H117" s="44">
        <v>0</v>
      </c>
      <c r="I117" s="44">
        <v>0</v>
      </c>
      <c r="J117" s="44">
        <v>0</v>
      </c>
      <c r="K117" s="44">
        <v>0</v>
      </c>
      <c r="L117" s="44">
        <v>0</v>
      </c>
      <c r="M117" s="44">
        <v>0</v>
      </c>
      <c r="N117" s="50">
        <v>0</v>
      </c>
      <c r="O117" s="44">
        <v>0</v>
      </c>
      <c r="P117" s="44">
        <v>0</v>
      </c>
      <c r="Q117" s="44">
        <v>0</v>
      </c>
      <c r="R117" s="44">
        <v>0</v>
      </c>
      <c r="S117" s="44">
        <v>0</v>
      </c>
      <c r="T117" s="50">
        <v>37.333333000000003</v>
      </c>
      <c r="U117" s="87"/>
      <c r="V117" s="88"/>
      <c r="W117" s="88"/>
    </row>
    <row r="118" spans="1:23" s="77" customFormat="1">
      <c r="A118" s="3" t="s">
        <v>18976</v>
      </c>
      <c r="B118" s="4" t="s">
        <v>217</v>
      </c>
      <c r="C118" s="4" t="s">
        <v>19432</v>
      </c>
      <c r="D118" s="84"/>
      <c r="E118" s="84"/>
      <c r="F118" s="3" t="s">
        <v>18975</v>
      </c>
      <c r="G118" s="44">
        <v>0</v>
      </c>
      <c r="H118" s="44">
        <v>0</v>
      </c>
      <c r="I118" s="44">
        <v>0</v>
      </c>
      <c r="J118" s="44">
        <v>0</v>
      </c>
      <c r="K118" s="44">
        <v>0</v>
      </c>
      <c r="L118" s="44">
        <v>0</v>
      </c>
      <c r="M118" s="44">
        <v>0</v>
      </c>
      <c r="N118" s="50">
        <v>0</v>
      </c>
      <c r="O118" s="44">
        <v>0</v>
      </c>
      <c r="P118" s="44">
        <v>0</v>
      </c>
      <c r="Q118" s="44">
        <v>0</v>
      </c>
      <c r="R118" s="44">
        <v>0</v>
      </c>
      <c r="S118" s="44">
        <v>0</v>
      </c>
      <c r="T118" s="50">
        <v>11.666667</v>
      </c>
      <c r="U118" s="87"/>
      <c r="V118" s="88"/>
      <c r="W118" s="88"/>
    </row>
    <row r="119" spans="1:23" s="77" customFormat="1">
      <c r="A119" s="3" t="s">
        <v>19433</v>
      </c>
      <c r="B119" s="4" t="s">
        <v>2349</v>
      </c>
      <c r="C119" s="4" t="s">
        <v>19434</v>
      </c>
      <c r="D119" s="84"/>
      <c r="E119" s="84"/>
      <c r="F119" s="3" t="s">
        <v>19428</v>
      </c>
      <c r="G119" s="44">
        <v>0</v>
      </c>
      <c r="H119" s="44">
        <v>0</v>
      </c>
      <c r="I119" s="44">
        <v>0</v>
      </c>
      <c r="J119" s="44">
        <v>0</v>
      </c>
      <c r="K119" s="44">
        <v>0</v>
      </c>
      <c r="L119" s="44">
        <v>0</v>
      </c>
      <c r="M119" s="44">
        <v>0</v>
      </c>
      <c r="N119" s="50">
        <v>0</v>
      </c>
      <c r="O119" s="44">
        <v>0</v>
      </c>
      <c r="P119" s="44">
        <v>0</v>
      </c>
      <c r="Q119" s="44">
        <v>0</v>
      </c>
      <c r="R119" s="44">
        <v>0</v>
      </c>
      <c r="S119" s="44">
        <v>0</v>
      </c>
      <c r="T119" s="50">
        <v>5.6666667000000004</v>
      </c>
      <c r="U119" s="87"/>
      <c r="V119" s="88"/>
      <c r="W119" s="88"/>
    </row>
    <row r="120" spans="1:23" s="77" customFormat="1">
      <c r="A120" s="3" t="s">
        <v>19435</v>
      </c>
      <c r="B120" s="4" t="s">
        <v>2390</v>
      </c>
      <c r="C120" s="4" t="s">
        <v>19436</v>
      </c>
      <c r="D120" s="84"/>
      <c r="E120" s="84"/>
      <c r="F120" s="3" t="s">
        <v>19437</v>
      </c>
      <c r="G120" s="44">
        <v>0</v>
      </c>
      <c r="H120" s="44">
        <v>0</v>
      </c>
      <c r="I120" s="44">
        <v>0</v>
      </c>
      <c r="J120" s="44">
        <v>0</v>
      </c>
      <c r="K120" s="44">
        <v>0</v>
      </c>
      <c r="L120" s="44">
        <v>2</v>
      </c>
      <c r="M120" s="44">
        <v>0</v>
      </c>
      <c r="N120" s="50">
        <v>0</v>
      </c>
      <c r="O120" s="44">
        <v>0</v>
      </c>
      <c r="P120" s="44">
        <v>0</v>
      </c>
      <c r="Q120" s="44">
        <v>0</v>
      </c>
      <c r="R120" s="44">
        <v>0</v>
      </c>
      <c r="S120" s="44">
        <v>0</v>
      </c>
      <c r="T120" s="50">
        <v>0</v>
      </c>
      <c r="U120" s="87"/>
      <c r="V120" s="88"/>
      <c r="W120" s="88"/>
    </row>
    <row r="121" spans="1:23" s="77" customFormat="1">
      <c r="A121" s="3" t="s">
        <v>19438</v>
      </c>
      <c r="B121" s="4" t="s">
        <v>9126</v>
      </c>
      <c r="C121" s="4" t="s">
        <v>19439</v>
      </c>
      <c r="D121" s="84"/>
      <c r="E121" s="84"/>
      <c r="F121" s="3" t="s">
        <v>18975</v>
      </c>
      <c r="G121" s="44">
        <v>0</v>
      </c>
      <c r="H121" s="44">
        <v>0</v>
      </c>
      <c r="I121" s="44">
        <v>0</v>
      </c>
      <c r="J121" s="44">
        <v>0</v>
      </c>
      <c r="K121" s="44">
        <v>23</v>
      </c>
      <c r="L121" s="44">
        <v>11.333333</v>
      </c>
      <c r="M121" s="44">
        <v>0</v>
      </c>
      <c r="N121" s="50">
        <v>0</v>
      </c>
      <c r="O121" s="44">
        <v>0</v>
      </c>
      <c r="P121" s="44">
        <v>0</v>
      </c>
      <c r="Q121" s="44">
        <v>0</v>
      </c>
      <c r="R121" s="44">
        <v>0</v>
      </c>
      <c r="S121" s="44">
        <v>0</v>
      </c>
      <c r="T121" s="50">
        <v>0</v>
      </c>
      <c r="U121" s="87"/>
      <c r="V121" s="88"/>
      <c r="W121" s="88"/>
    </row>
    <row r="122" spans="1:23" s="77" customFormat="1">
      <c r="A122" s="3" t="s">
        <v>19440</v>
      </c>
      <c r="B122" s="4" t="s">
        <v>2344</v>
      </c>
      <c r="C122" s="4" t="s">
        <v>19441</v>
      </c>
      <c r="D122" s="84"/>
      <c r="E122" s="84"/>
      <c r="F122" s="3" t="s">
        <v>19442</v>
      </c>
      <c r="G122" s="44">
        <v>0</v>
      </c>
      <c r="H122" s="44">
        <v>0</v>
      </c>
      <c r="I122" s="44">
        <v>0</v>
      </c>
      <c r="J122" s="44">
        <v>0</v>
      </c>
      <c r="K122" s="44">
        <v>0</v>
      </c>
      <c r="L122" s="44">
        <v>0.66666669999999995</v>
      </c>
      <c r="M122" s="44">
        <v>0</v>
      </c>
      <c r="N122" s="50">
        <v>0</v>
      </c>
      <c r="O122" s="44">
        <v>0</v>
      </c>
      <c r="P122" s="44">
        <v>0</v>
      </c>
      <c r="Q122" s="44">
        <v>0</v>
      </c>
      <c r="R122" s="44">
        <v>0</v>
      </c>
      <c r="S122" s="44">
        <v>0</v>
      </c>
      <c r="T122" s="50">
        <v>4</v>
      </c>
      <c r="U122" s="87"/>
      <c r="V122" s="88"/>
      <c r="W122" s="88"/>
    </row>
    <row r="123" spans="1:23" s="77" customFormat="1">
      <c r="A123" s="3" t="s">
        <v>19443</v>
      </c>
      <c r="B123" s="4" t="s">
        <v>4627</v>
      </c>
      <c r="C123" s="4" t="s">
        <v>19444</v>
      </c>
      <c r="D123" s="84"/>
      <c r="E123" s="84"/>
      <c r="F123" s="3" t="s">
        <v>19445</v>
      </c>
      <c r="G123" s="44">
        <v>0</v>
      </c>
      <c r="H123" s="44">
        <v>0</v>
      </c>
      <c r="I123" s="44">
        <v>0</v>
      </c>
      <c r="J123" s="44">
        <v>0</v>
      </c>
      <c r="K123" s="44">
        <v>1.3333333000000001</v>
      </c>
      <c r="L123" s="44">
        <v>0</v>
      </c>
      <c r="M123" s="44">
        <v>0</v>
      </c>
      <c r="N123" s="50">
        <v>0</v>
      </c>
      <c r="O123" s="44">
        <v>0</v>
      </c>
      <c r="P123" s="44">
        <v>2.6666666999999999</v>
      </c>
      <c r="Q123" s="44">
        <v>1.6666666999999999</v>
      </c>
      <c r="R123" s="44">
        <v>0</v>
      </c>
      <c r="S123" s="44">
        <v>0</v>
      </c>
      <c r="T123" s="50">
        <v>3.3333333000000001</v>
      </c>
      <c r="U123" s="87"/>
      <c r="V123" s="88"/>
      <c r="W123" s="88"/>
    </row>
    <row r="124" spans="1:23" s="77" customFormat="1">
      <c r="A124" s="3" t="s">
        <v>19446</v>
      </c>
      <c r="B124" s="4" t="s">
        <v>18173</v>
      </c>
      <c r="C124" s="4" t="s">
        <v>19447</v>
      </c>
      <c r="D124" s="84"/>
      <c r="E124" s="84"/>
      <c r="F124" s="3" t="s">
        <v>19445</v>
      </c>
      <c r="G124" s="44">
        <v>0</v>
      </c>
      <c r="H124" s="44">
        <v>0</v>
      </c>
      <c r="I124" s="44">
        <v>0</v>
      </c>
      <c r="J124" s="44">
        <v>0</v>
      </c>
      <c r="K124" s="44">
        <v>0</v>
      </c>
      <c r="L124" s="44">
        <v>1.3333333000000001</v>
      </c>
      <c r="M124" s="44">
        <v>0</v>
      </c>
      <c r="N124" s="50">
        <v>0</v>
      </c>
      <c r="O124" s="44">
        <v>0</v>
      </c>
      <c r="P124" s="44">
        <v>0</v>
      </c>
      <c r="Q124" s="44">
        <v>0</v>
      </c>
      <c r="R124" s="44">
        <v>0</v>
      </c>
      <c r="S124" s="44">
        <v>0</v>
      </c>
      <c r="T124" s="50">
        <v>0</v>
      </c>
      <c r="U124" s="87"/>
      <c r="V124" s="88"/>
      <c r="W124" s="88"/>
    </row>
    <row r="125" spans="1:23" s="77" customFormat="1">
      <c r="A125" s="3" t="s">
        <v>18899</v>
      </c>
      <c r="B125" s="4" t="s">
        <v>12634</v>
      </c>
      <c r="C125" s="4" t="s">
        <v>19218</v>
      </c>
      <c r="D125" s="84"/>
      <c r="E125" s="84"/>
      <c r="F125" s="3" t="s">
        <v>19448</v>
      </c>
      <c r="G125" s="44">
        <v>0</v>
      </c>
      <c r="H125" s="44">
        <v>0</v>
      </c>
      <c r="I125" s="44">
        <v>0</v>
      </c>
      <c r="J125" s="44">
        <v>7</v>
      </c>
      <c r="K125" s="44">
        <v>16.333333</v>
      </c>
      <c r="L125" s="44">
        <v>12.333333</v>
      </c>
      <c r="M125" s="44">
        <v>2</v>
      </c>
      <c r="N125" s="50">
        <v>3</v>
      </c>
      <c r="O125" s="44">
        <v>6</v>
      </c>
      <c r="P125" s="44">
        <v>16</v>
      </c>
      <c r="Q125" s="44">
        <v>10.666667</v>
      </c>
      <c r="R125" s="44">
        <v>0</v>
      </c>
      <c r="S125" s="44">
        <v>0</v>
      </c>
      <c r="T125" s="50">
        <v>10</v>
      </c>
      <c r="U125" s="87"/>
      <c r="V125" s="88"/>
      <c r="W125" s="88"/>
    </row>
    <row r="126" spans="1:23" s="77" customFormat="1">
      <c r="A126" s="3" t="s">
        <v>19449</v>
      </c>
      <c r="B126" s="4" t="s">
        <v>167</v>
      </c>
      <c r="C126" s="4" t="s">
        <v>19450</v>
      </c>
      <c r="D126" s="84"/>
      <c r="E126" s="84"/>
      <c r="F126" s="3" t="s">
        <v>19451</v>
      </c>
      <c r="G126" s="44">
        <v>0</v>
      </c>
      <c r="H126" s="44">
        <v>0</v>
      </c>
      <c r="I126" s="44">
        <v>0</v>
      </c>
      <c r="J126" s="44">
        <v>0</v>
      </c>
      <c r="K126" s="44">
        <v>0</v>
      </c>
      <c r="L126" s="44">
        <v>0</v>
      </c>
      <c r="M126" s="44">
        <v>0</v>
      </c>
      <c r="N126" s="50">
        <v>0</v>
      </c>
      <c r="O126" s="44">
        <v>0</v>
      </c>
      <c r="P126" s="44">
        <v>0</v>
      </c>
      <c r="Q126" s="44">
        <v>0</v>
      </c>
      <c r="R126" s="44">
        <v>0</v>
      </c>
      <c r="S126" s="44">
        <v>0</v>
      </c>
      <c r="T126" s="50">
        <v>12.666667</v>
      </c>
      <c r="U126" s="87"/>
      <c r="V126" s="88"/>
      <c r="W126" s="88"/>
    </row>
    <row r="127" spans="1:23" s="77" customFormat="1">
      <c r="A127" s="3" t="s">
        <v>19452</v>
      </c>
      <c r="B127" s="4" t="s">
        <v>10653</v>
      </c>
      <c r="C127" s="4" t="s">
        <v>19453</v>
      </c>
      <c r="D127" s="84"/>
      <c r="E127" s="84"/>
      <c r="F127" s="3" t="s">
        <v>19454</v>
      </c>
      <c r="G127" s="44">
        <v>0</v>
      </c>
      <c r="H127" s="44">
        <v>0</v>
      </c>
      <c r="I127" s="44">
        <v>0</v>
      </c>
      <c r="J127" s="44">
        <v>0</v>
      </c>
      <c r="K127" s="44">
        <v>0</v>
      </c>
      <c r="L127" s="44">
        <v>1.6666666999999999</v>
      </c>
      <c r="M127" s="44">
        <v>1.6666666999999999</v>
      </c>
      <c r="N127" s="50">
        <v>0</v>
      </c>
      <c r="O127" s="44">
        <v>0</v>
      </c>
      <c r="P127" s="44">
        <v>0</v>
      </c>
      <c r="Q127" s="44">
        <v>0</v>
      </c>
      <c r="R127" s="44">
        <v>0</v>
      </c>
      <c r="S127" s="44">
        <v>0</v>
      </c>
      <c r="T127" s="50">
        <v>0</v>
      </c>
      <c r="U127" s="87"/>
      <c r="V127" s="88"/>
    </row>
    <row r="128" spans="1:23" s="77" customFormat="1">
      <c r="A128" s="3" t="s">
        <v>18901</v>
      </c>
      <c r="B128" s="4" t="s">
        <v>6444</v>
      </c>
      <c r="C128" s="4" t="s">
        <v>19455</v>
      </c>
      <c r="D128" s="84"/>
      <c r="E128" s="84"/>
      <c r="F128" s="3" t="s">
        <v>19456</v>
      </c>
      <c r="G128" s="44">
        <v>0</v>
      </c>
      <c r="H128" s="44">
        <v>0</v>
      </c>
      <c r="I128" s="44">
        <v>0</v>
      </c>
      <c r="J128" s="44">
        <v>0</v>
      </c>
      <c r="K128" s="44">
        <v>0</v>
      </c>
      <c r="L128" s="44">
        <v>0</v>
      </c>
      <c r="M128" s="44">
        <v>0</v>
      </c>
      <c r="N128" s="50">
        <v>0</v>
      </c>
      <c r="O128" s="44">
        <v>0</v>
      </c>
      <c r="P128" s="44">
        <v>5</v>
      </c>
      <c r="Q128" s="44">
        <v>0</v>
      </c>
      <c r="R128" s="44">
        <v>0</v>
      </c>
      <c r="S128" s="44">
        <v>3.3333333000000001</v>
      </c>
      <c r="T128" s="50">
        <v>0</v>
      </c>
      <c r="U128" s="87"/>
      <c r="V128" s="88"/>
      <c r="W128" s="88"/>
    </row>
    <row r="129" spans="1:26" s="77" customFormat="1">
      <c r="A129" s="3" t="s">
        <v>19457</v>
      </c>
      <c r="B129" s="4" t="s">
        <v>12064</v>
      </c>
      <c r="C129" s="4" t="s">
        <v>19458</v>
      </c>
      <c r="D129" s="84"/>
      <c r="E129" s="84"/>
      <c r="F129" s="3" t="s">
        <v>19459</v>
      </c>
      <c r="G129" s="44">
        <v>0</v>
      </c>
      <c r="H129" s="44">
        <v>0</v>
      </c>
      <c r="I129" s="44">
        <v>0</v>
      </c>
      <c r="J129" s="44">
        <v>0</v>
      </c>
      <c r="K129" s="44">
        <v>0</v>
      </c>
      <c r="L129" s="44">
        <v>1.3333333000000001</v>
      </c>
      <c r="M129" s="44">
        <v>0</v>
      </c>
      <c r="N129" s="50">
        <v>0</v>
      </c>
      <c r="O129" s="44">
        <v>0</v>
      </c>
      <c r="P129" s="44">
        <v>0.66666669999999995</v>
      </c>
      <c r="Q129" s="44">
        <v>1.3333333000000001</v>
      </c>
      <c r="R129" s="44">
        <v>0</v>
      </c>
      <c r="S129" s="44">
        <v>0</v>
      </c>
      <c r="T129" s="50">
        <v>0</v>
      </c>
      <c r="U129" s="87"/>
      <c r="V129" s="88"/>
      <c r="W129" s="88"/>
    </row>
    <row r="130" spans="1:26" s="77" customFormat="1">
      <c r="A130" s="3" t="s">
        <v>19460</v>
      </c>
      <c r="B130" s="4" t="s">
        <v>9482</v>
      </c>
      <c r="C130" s="4" t="s">
        <v>19461</v>
      </c>
      <c r="D130" s="84"/>
      <c r="E130" s="84"/>
      <c r="F130" s="3" t="s">
        <v>19462</v>
      </c>
      <c r="G130" s="44">
        <v>0</v>
      </c>
      <c r="H130" s="44">
        <v>0</v>
      </c>
      <c r="I130" s="44">
        <v>0</v>
      </c>
      <c r="J130" s="44">
        <v>0</v>
      </c>
      <c r="K130" s="44">
        <v>0</v>
      </c>
      <c r="L130" s="44">
        <v>1.3333333000000001</v>
      </c>
      <c r="M130" s="44">
        <v>0</v>
      </c>
      <c r="N130" s="50">
        <v>0</v>
      </c>
      <c r="O130" s="44">
        <v>0</v>
      </c>
      <c r="P130" s="44">
        <v>1.3333333000000001</v>
      </c>
      <c r="Q130" s="44">
        <v>2.3333333000000001</v>
      </c>
      <c r="R130" s="44">
        <v>0</v>
      </c>
      <c r="S130" s="44">
        <v>0</v>
      </c>
      <c r="T130" s="50">
        <v>0</v>
      </c>
      <c r="U130" s="87"/>
      <c r="V130" s="88"/>
      <c r="W130" s="88"/>
    </row>
    <row r="131" spans="1:26" s="77" customFormat="1">
      <c r="A131" s="3" t="s">
        <v>19463</v>
      </c>
      <c r="B131" s="4" t="s">
        <v>2929</v>
      </c>
      <c r="C131" s="4" t="s">
        <v>19464</v>
      </c>
      <c r="D131" s="84"/>
      <c r="E131" s="84"/>
      <c r="F131" s="3" t="s">
        <v>19465</v>
      </c>
      <c r="G131" s="44">
        <v>0</v>
      </c>
      <c r="H131" s="44">
        <v>3.6666666999999999</v>
      </c>
      <c r="I131" s="44">
        <v>0</v>
      </c>
      <c r="J131" s="44">
        <v>6</v>
      </c>
      <c r="K131" s="44">
        <v>11.333333</v>
      </c>
      <c r="L131" s="44">
        <v>17</v>
      </c>
      <c r="M131" s="44">
        <v>13</v>
      </c>
      <c r="N131" s="50">
        <v>2</v>
      </c>
      <c r="O131" s="44">
        <v>13</v>
      </c>
      <c r="P131" s="44">
        <v>12.666667</v>
      </c>
      <c r="Q131" s="44">
        <v>16</v>
      </c>
      <c r="R131" s="44">
        <v>0</v>
      </c>
      <c r="S131" s="44">
        <v>0</v>
      </c>
      <c r="T131" s="50">
        <v>18</v>
      </c>
      <c r="U131" s="87"/>
      <c r="V131" s="88"/>
      <c r="W131" s="88"/>
    </row>
    <row r="132" spans="1:26" s="77" customFormat="1">
      <c r="A132" s="3" t="s">
        <v>19466</v>
      </c>
      <c r="B132" s="4" t="s">
        <v>2945</v>
      </c>
      <c r="C132" s="4" t="s">
        <v>19467</v>
      </c>
      <c r="D132" s="84"/>
      <c r="E132" s="84"/>
      <c r="F132" s="3" t="s">
        <v>19465</v>
      </c>
      <c r="G132" s="44">
        <v>0</v>
      </c>
      <c r="H132" s="44">
        <v>0</v>
      </c>
      <c r="I132" s="44">
        <v>0</v>
      </c>
      <c r="J132" s="44">
        <v>0</v>
      </c>
      <c r="K132" s="44">
        <v>3.3333333000000001</v>
      </c>
      <c r="L132" s="44">
        <v>0</v>
      </c>
      <c r="M132" s="44">
        <v>0</v>
      </c>
      <c r="N132" s="50">
        <v>0</v>
      </c>
      <c r="O132" s="44">
        <v>0</v>
      </c>
      <c r="P132" s="44">
        <v>1</v>
      </c>
      <c r="Q132" s="44">
        <v>3.3333333000000001</v>
      </c>
      <c r="R132" s="44">
        <v>0</v>
      </c>
      <c r="S132" s="44">
        <v>0</v>
      </c>
      <c r="T132" s="50">
        <v>0</v>
      </c>
      <c r="U132" s="87"/>
      <c r="V132" s="88"/>
      <c r="W132" s="88"/>
    </row>
    <row r="133" spans="1:26" s="77" customFormat="1">
      <c r="A133" s="3" t="s">
        <v>19468</v>
      </c>
      <c r="B133" s="4" t="s">
        <v>2627</v>
      </c>
      <c r="C133" s="52" t="s">
        <v>19469</v>
      </c>
      <c r="D133" s="84"/>
      <c r="E133" s="84"/>
      <c r="F133" s="3" t="s">
        <v>19465</v>
      </c>
      <c r="G133" s="44">
        <v>3</v>
      </c>
      <c r="H133" s="44">
        <v>3.6666666999999999</v>
      </c>
      <c r="I133" s="44">
        <v>0</v>
      </c>
      <c r="J133" s="44">
        <v>3</v>
      </c>
      <c r="K133" s="44">
        <v>3.6666666999999999</v>
      </c>
      <c r="L133" s="44">
        <v>7</v>
      </c>
      <c r="M133" s="44">
        <v>2</v>
      </c>
      <c r="N133" s="50">
        <v>4</v>
      </c>
      <c r="O133" s="44">
        <v>1.6666666999999999</v>
      </c>
      <c r="P133" s="44">
        <v>2</v>
      </c>
      <c r="Q133" s="44">
        <v>4.3333332999999996</v>
      </c>
      <c r="R133" s="44">
        <v>1.6666666999999999</v>
      </c>
      <c r="S133" s="44">
        <v>2.3333333000000001</v>
      </c>
      <c r="T133" s="50">
        <v>2.3333333000000001</v>
      </c>
      <c r="U133" s="87"/>
      <c r="V133" s="88"/>
      <c r="W133" s="88"/>
    </row>
    <row r="134" spans="1:26" s="77" customFormat="1">
      <c r="A134" s="3" t="s">
        <v>19470</v>
      </c>
      <c r="B134" s="4" t="s">
        <v>18554</v>
      </c>
      <c r="C134" s="4" t="s">
        <v>19471</v>
      </c>
      <c r="D134" s="84"/>
      <c r="E134" s="84"/>
      <c r="F134" s="3" t="s">
        <v>19465</v>
      </c>
      <c r="G134" s="44">
        <v>0</v>
      </c>
      <c r="H134" s="44">
        <v>2.3333333000000001</v>
      </c>
      <c r="I134" s="44">
        <v>1.3333333000000001</v>
      </c>
      <c r="J134" s="44">
        <v>0</v>
      </c>
      <c r="K134" s="44">
        <v>1</v>
      </c>
      <c r="L134" s="44">
        <v>0</v>
      </c>
      <c r="M134" s="44">
        <v>1.6666666999999999</v>
      </c>
      <c r="N134" s="50">
        <v>0</v>
      </c>
      <c r="O134" s="44">
        <v>2</v>
      </c>
      <c r="P134" s="44">
        <v>0</v>
      </c>
      <c r="Q134" s="44">
        <v>2</v>
      </c>
      <c r="R134" s="44">
        <v>0</v>
      </c>
      <c r="S134" s="44">
        <v>0</v>
      </c>
      <c r="T134" s="50">
        <v>1</v>
      </c>
      <c r="U134" s="87"/>
      <c r="V134" s="88"/>
      <c r="W134" s="88"/>
    </row>
    <row r="135" spans="1:26" s="77" customFormat="1">
      <c r="A135" s="3" t="s">
        <v>18892</v>
      </c>
      <c r="B135" s="4" t="s">
        <v>6418</v>
      </c>
      <c r="C135" s="4" t="s">
        <v>19472</v>
      </c>
      <c r="D135" s="84"/>
      <c r="E135" s="84"/>
      <c r="F135" s="3" t="s">
        <v>18895</v>
      </c>
      <c r="G135" s="44">
        <v>0</v>
      </c>
      <c r="H135" s="44">
        <v>0</v>
      </c>
      <c r="I135" s="44">
        <v>0</v>
      </c>
      <c r="J135" s="44">
        <v>0</v>
      </c>
      <c r="K135" s="44">
        <v>0</v>
      </c>
      <c r="L135" s="44">
        <v>0</v>
      </c>
      <c r="M135" s="44">
        <v>8.6666667000000004</v>
      </c>
      <c r="N135" s="50">
        <v>0</v>
      </c>
      <c r="O135" s="44">
        <v>0</v>
      </c>
      <c r="P135" s="44">
        <v>20.333333</v>
      </c>
      <c r="Q135" s="44">
        <v>0</v>
      </c>
      <c r="R135" s="44">
        <v>0</v>
      </c>
      <c r="S135" s="44">
        <v>53</v>
      </c>
      <c r="T135" s="50">
        <v>0</v>
      </c>
      <c r="U135" s="87"/>
      <c r="V135" s="88"/>
    </row>
    <row r="137" spans="1:26">
      <c r="A137" s="116" t="s">
        <v>19473</v>
      </c>
      <c r="B137" s="134"/>
      <c r="C137" s="134"/>
      <c r="D137" s="125"/>
      <c r="E137" s="125"/>
      <c r="F137" s="126"/>
      <c r="G137" s="127"/>
      <c r="H137" s="127"/>
      <c r="I137" s="127"/>
      <c r="J137" s="127"/>
      <c r="K137" s="127"/>
      <c r="L137" s="127"/>
      <c r="M137" s="127"/>
      <c r="N137" s="128"/>
      <c r="O137" s="127"/>
      <c r="P137" s="127"/>
      <c r="Q137" s="127"/>
      <c r="R137" s="127"/>
      <c r="S137" s="127"/>
      <c r="T137" s="136"/>
      <c r="U137" s="137"/>
      <c r="V137" s="130"/>
      <c r="W137" s="134"/>
    </row>
    <row r="138" spans="1:26">
      <c r="A138" s="3" t="s">
        <v>18898</v>
      </c>
      <c r="B138" s="3" t="s">
        <v>6422</v>
      </c>
      <c r="C138" s="3" t="s">
        <v>19379</v>
      </c>
      <c r="D138" s="3"/>
      <c r="E138" s="3"/>
      <c r="F138" s="3" t="s">
        <v>19380</v>
      </c>
      <c r="G138" s="44">
        <v>0</v>
      </c>
      <c r="H138" s="44">
        <v>0</v>
      </c>
      <c r="I138" s="44">
        <v>0</v>
      </c>
      <c r="J138" s="44">
        <v>0</v>
      </c>
      <c r="K138" s="44">
        <v>0</v>
      </c>
      <c r="L138" s="44">
        <v>0</v>
      </c>
      <c r="M138" s="44">
        <v>0</v>
      </c>
      <c r="N138" s="50">
        <v>0</v>
      </c>
      <c r="O138" s="44">
        <v>0</v>
      </c>
      <c r="P138" s="44">
        <v>4.3333332999999996</v>
      </c>
      <c r="Q138" s="44">
        <v>0</v>
      </c>
      <c r="R138" s="44">
        <v>0</v>
      </c>
      <c r="S138" s="44">
        <v>6</v>
      </c>
      <c r="T138" s="135">
        <v>0</v>
      </c>
      <c r="U138" s="138"/>
      <c r="V138" s="139"/>
      <c r="W138" s="88"/>
      <c r="X138" s="77"/>
      <c r="Y138" s="79"/>
      <c r="Z138" s="79"/>
    </row>
    <row r="139" spans="1:26">
      <c r="A139" s="3" t="s">
        <v>18896</v>
      </c>
      <c r="B139" s="3" t="s">
        <v>13798</v>
      </c>
      <c r="C139" s="3" t="s">
        <v>19381</v>
      </c>
      <c r="D139" s="3"/>
      <c r="E139" s="3"/>
      <c r="F139" s="3" t="s">
        <v>19382</v>
      </c>
      <c r="G139" s="44">
        <v>1.3333333000000001</v>
      </c>
      <c r="H139" s="44">
        <v>0</v>
      </c>
      <c r="I139" s="44">
        <v>0</v>
      </c>
      <c r="J139" s="44">
        <v>4.6666667000000004</v>
      </c>
      <c r="K139" s="44">
        <v>0</v>
      </c>
      <c r="L139" s="44">
        <v>0</v>
      </c>
      <c r="M139" s="44">
        <v>4.3333332999999996</v>
      </c>
      <c r="N139" s="50">
        <v>6</v>
      </c>
      <c r="O139" s="44">
        <v>2</v>
      </c>
      <c r="P139" s="44">
        <v>0</v>
      </c>
      <c r="Q139" s="44">
        <v>0</v>
      </c>
      <c r="R139" s="44">
        <v>2.3333333000000001</v>
      </c>
      <c r="S139" s="44">
        <v>6.3333332999999996</v>
      </c>
      <c r="T139" s="135">
        <v>0</v>
      </c>
      <c r="U139" s="138"/>
      <c r="V139" s="139"/>
      <c r="W139" s="88"/>
      <c r="X139" s="77"/>
      <c r="Y139" s="79"/>
      <c r="Z139" s="79"/>
    </row>
    <row r="140" spans="1:26">
      <c r="A140" s="3" t="s">
        <v>19474</v>
      </c>
      <c r="B140" s="3" t="s">
        <v>15060</v>
      </c>
      <c r="C140" s="3" t="s">
        <v>19475</v>
      </c>
      <c r="D140" s="3"/>
      <c r="E140" s="3"/>
      <c r="F140" s="3" t="s">
        <v>19476</v>
      </c>
      <c r="G140" s="44">
        <v>0</v>
      </c>
      <c r="H140" s="44">
        <v>0</v>
      </c>
      <c r="I140" s="44">
        <v>0</v>
      </c>
      <c r="J140" s="44">
        <v>0</v>
      </c>
      <c r="K140" s="74">
        <v>12.333</v>
      </c>
      <c r="L140" s="44">
        <v>10</v>
      </c>
      <c r="M140" s="44">
        <v>0</v>
      </c>
      <c r="N140" s="74">
        <v>2333</v>
      </c>
      <c r="O140" s="44">
        <v>0</v>
      </c>
      <c r="P140" s="74">
        <v>9.6660000000000004</v>
      </c>
      <c r="Q140" s="44">
        <v>0</v>
      </c>
      <c r="R140" s="44">
        <v>0</v>
      </c>
      <c r="S140" s="44">
        <v>3</v>
      </c>
      <c r="T140" s="50">
        <v>11</v>
      </c>
      <c r="U140" s="138"/>
      <c r="V140" s="139"/>
      <c r="W140" s="88"/>
      <c r="X140" s="77"/>
      <c r="Y140" s="79"/>
      <c r="Z140" s="79"/>
    </row>
    <row r="141" spans="1:26">
      <c r="A141" s="3" t="s">
        <v>18900</v>
      </c>
      <c r="B141" s="3" t="s">
        <v>17876</v>
      </c>
      <c r="C141" s="3" t="s">
        <v>19219</v>
      </c>
      <c r="D141" s="3"/>
      <c r="E141" s="3"/>
      <c r="F141" s="3" t="s">
        <v>19380</v>
      </c>
      <c r="G141" s="44">
        <v>0</v>
      </c>
      <c r="H141" s="44">
        <v>0</v>
      </c>
      <c r="I141" s="44">
        <v>0</v>
      </c>
      <c r="J141" s="44">
        <v>1.6666666999999999</v>
      </c>
      <c r="K141" s="44">
        <v>1.6666666999999999</v>
      </c>
      <c r="L141" s="44">
        <v>0</v>
      </c>
      <c r="M141" s="44">
        <v>0</v>
      </c>
      <c r="N141" s="50">
        <v>0</v>
      </c>
      <c r="O141" s="44">
        <v>0</v>
      </c>
      <c r="P141" s="44">
        <v>0</v>
      </c>
      <c r="Q141" s="44">
        <v>0</v>
      </c>
      <c r="R141" s="44">
        <v>0</v>
      </c>
      <c r="S141" s="44">
        <v>0</v>
      </c>
      <c r="T141" s="135">
        <v>0</v>
      </c>
      <c r="U141" s="138"/>
      <c r="V141" s="139"/>
      <c r="W141" s="88"/>
      <c r="X141" s="77"/>
      <c r="Y141" s="79"/>
      <c r="Z141" s="79"/>
    </row>
    <row r="142" spans="1:26">
      <c r="U142" s="138"/>
      <c r="V142" s="77"/>
      <c r="W142" s="77"/>
      <c r="X142" s="77"/>
      <c r="Y142" s="79"/>
      <c r="Z142" s="79"/>
    </row>
    <row r="143" spans="1:26">
      <c r="A143" s="116" t="s">
        <v>19477</v>
      </c>
      <c r="B143" s="134"/>
      <c r="C143" s="134"/>
      <c r="D143" s="125"/>
      <c r="E143" s="125"/>
      <c r="F143" s="126"/>
      <c r="G143" s="127"/>
      <c r="H143" s="127"/>
      <c r="I143" s="127"/>
      <c r="J143" s="127"/>
      <c r="K143" s="127"/>
      <c r="L143" s="127"/>
      <c r="M143" s="127"/>
      <c r="N143" s="128"/>
      <c r="O143" s="127"/>
      <c r="P143" s="127"/>
      <c r="Q143" s="127"/>
      <c r="R143" s="127"/>
      <c r="S143" s="127"/>
      <c r="T143" s="136"/>
      <c r="U143" s="137"/>
      <c r="V143" s="130"/>
      <c r="W143" s="134"/>
      <c r="X143" s="79"/>
      <c r="Y143" s="79"/>
      <c r="Z143" s="79"/>
    </row>
    <row r="144" spans="1:26">
      <c r="A144" s="3" t="s">
        <v>19478</v>
      </c>
      <c r="B144" s="3" t="s">
        <v>609</v>
      </c>
      <c r="C144" s="3" t="s">
        <v>19479</v>
      </c>
      <c r="D144" s="3"/>
      <c r="E144" s="3"/>
      <c r="F144" s="3" t="s">
        <v>613</v>
      </c>
      <c r="N144" s="85"/>
      <c r="T144" s="85"/>
      <c r="U144" s="138"/>
      <c r="V144" s="77"/>
      <c r="W144" s="4"/>
      <c r="X144" s="79"/>
      <c r="Y144" s="79"/>
      <c r="Z144" s="79"/>
    </row>
    <row r="145" spans="1:26">
      <c r="A145" s="3" t="s">
        <v>19480</v>
      </c>
      <c r="B145" s="3" t="s">
        <v>684</v>
      </c>
      <c r="C145" s="3" t="s">
        <v>19481</v>
      </c>
      <c r="D145" s="3"/>
      <c r="E145" s="3"/>
      <c r="F145" s="3" t="s">
        <v>613</v>
      </c>
      <c r="U145" s="138"/>
      <c r="V145" s="77"/>
      <c r="W145" s="79"/>
      <c r="X145" s="79"/>
      <c r="Y145" s="79"/>
      <c r="Z145" s="79"/>
    </row>
    <row r="146" spans="1:26">
      <c r="A146" s="3" t="s">
        <v>19482</v>
      </c>
      <c r="B146" s="3" t="s">
        <v>1044</v>
      </c>
      <c r="C146" s="3" t="s">
        <v>19483</v>
      </c>
      <c r="D146" s="3"/>
      <c r="E146" s="3"/>
      <c r="F146" s="3" t="s">
        <v>613</v>
      </c>
      <c r="U146" s="87"/>
      <c r="V146" s="88"/>
    </row>
    <row r="147" spans="1:26">
      <c r="A147" s="3" t="s">
        <v>19484</v>
      </c>
      <c r="B147" s="3" t="s">
        <v>2913</v>
      </c>
      <c r="C147" s="3" t="s">
        <v>19485</v>
      </c>
      <c r="D147" s="3"/>
      <c r="E147" s="3"/>
      <c r="F147" s="3" t="s">
        <v>613</v>
      </c>
      <c r="U147" s="87"/>
      <c r="V147" s="88"/>
    </row>
    <row r="148" spans="1:26">
      <c r="B148" s="3" t="s">
        <v>19486</v>
      </c>
      <c r="C148" s="3" t="s">
        <v>19487</v>
      </c>
      <c r="D148" s="3"/>
      <c r="E148" s="3"/>
      <c r="F148" s="3" t="s">
        <v>19488</v>
      </c>
      <c r="U148" s="87"/>
      <c r="V148" s="88"/>
    </row>
    <row r="149" spans="1:26">
      <c r="A149" s="3" t="s">
        <v>19489</v>
      </c>
      <c r="B149" s="3" t="s">
        <v>4640</v>
      </c>
      <c r="C149" s="3" t="s">
        <v>19490</v>
      </c>
      <c r="D149" s="3"/>
      <c r="E149" s="3"/>
      <c r="F149" s="3" t="s">
        <v>5207</v>
      </c>
      <c r="U149" s="87"/>
      <c r="V149" s="88"/>
    </row>
    <row r="150" spans="1:26">
      <c r="A150" s="3" t="s">
        <v>19491</v>
      </c>
      <c r="B150" s="3" t="s">
        <v>5203</v>
      </c>
      <c r="C150" s="3" t="s">
        <v>19492</v>
      </c>
      <c r="D150" s="3"/>
      <c r="E150" s="3"/>
      <c r="F150" s="3" t="s">
        <v>5207</v>
      </c>
      <c r="U150" s="87"/>
      <c r="V150" s="88"/>
    </row>
    <row r="151" spans="1:26">
      <c r="A151" s="3" t="s">
        <v>18892</v>
      </c>
      <c r="B151" s="3" t="s">
        <v>6418</v>
      </c>
      <c r="C151" s="3" t="s">
        <v>19472</v>
      </c>
      <c r="D151" s="3"/>
      <c r="E151" s="3"/>
      <c r="F151" s="3" t="s">
        <v>18895</v>
      </c>
      <c r="G151" s="44">
        <v>0</v>
      </c>
      <c r="H151" s="44">
        <v>0</v>
      </c>
      <c r="I151" s="44">
        <v>0</v>
      </c>
      <c r="J151" s="44">
        <v>0</v>
      </c>
      <c r="K151" s="44">
        <v>0</v>
      </c>
      <c r="L151" s="44">
        <v>0</v>
      </c>
      <c r="M151" s="44">
        <v>8.6666667000000004</v>
      </c>
      <c r="N151" s="50">
        <v>0</v>
      </c>
      <c r="O151" s="44">
        <v>0</v>
      </c>
      <c r="P151" s="44">
        <v>20.333333</v>
      </c>
      <c r="Q151" s="44">
        <v>0</v>
      </c>
      <c r="R151" s="44">
        <v>0</v>
      </c>
      <c r="S151" s="44">
        <v>53</v>
      </c>
      <c r="T151" s="135">
        <v>0</v>
      </c>
      <c r="U151" s="87"/>
      <c r="V151" s="88"/>
    </row>
    <row r="152" spans="1:26" s="77" customFormat="1">
      <c r="U152" s="138"/>
      <c r="V152" s="88"/>
      <c r="W152" s="79"/>
      <c r="X152" s="79"/>
    </row>
    <row r="153" spans="1:26">
      <c r="G153" s="44"/>
      <c r="H153" s="44"/>
      <c r="I153" s="44"/>
      <c r="J153" s="44"/>
      <c r="K153" s="44"/>
      <c r="L153" s="44"/>
      <c r="M153" s="44"/>
      <c r="N153" s="50"/>
      <c r="O153" s="44"/>
      <c r="P153" s="44"/>
      <c r="Q153" s="44"/>
      <c r="R153" s="44"/>
      <c r="S153" s="44"/>
      <c r="T153" s="50"/>
      <c r="U153" s="87"/>
      <c r="V153" s="88"/>
    </row>
    <row r="154" spans="1:26">
      <c r="N154" s="85"/>
      <c r="T154" s="85"/>
    </row>
    <row r="155" spans="1:26">
      <c r="A155" s="3"/>
      <c r="N155" s="85"/>
      <c r="T155" s="85"/>
    </row>
    <row r="156" spans="1:26">
      <c r="N156" s="85"/>
      <c r="T156" s="85"/>
    </row>
    <row r="157" spans="1:26">
      <c r="N157" s="85"/>
      <c r="T157" s="85"/>
    </row>
    <row r="158" spans="1:26">
      <c r="N158" s="85"/>
      <c r="T158" s="85"/>
    </row>
    <row r="170" spans="1:20">
      <c r="A170" s="106"/>
      <c r="B170" s="107"/>
      <c r="C170" s="107"/>
      <c r="D170" s="101"/>
      <c r="E170" s="101"/>
      <c r="F170" s="106"/>
      <c r="G170" s="108"/>
      <c r="H170" s="108"/>
      <c r="I170" s="108"/>
      <c r="J170" s="108"/>
      <c r="K170" s="108"/>
      <c r="L170" s="108"/>
      <c r="M170" s="108"/>
      <c r="N170" s="110"/>
      <c r="O170" s="108"/>
      <c r="P170" s="108"/>
      <c r="Q170" s="108"/>
      <c r="R170" s="108"/>
      <c r="S170" s="108"/>
      <c r="T170" s="110"/>
    </row>
    <row r="171" spans="1:20">
      <c r="A171" s="106"/>
      <c r="B171" s="107"/>
      <c r="C171" s="107"/>
      <c r="D171" s="101"/>
      <c r="E171" s="101"/>
      <c r="F171" s="106"/>
      <c r="G171" s="108"/>
      <c r="H171" s="108"/>
      <c r="I171" s="108"/>
      <c r="J171" s="108"/>
      <c r="K171" s="108"/>
      <c r="L171" s="108"/>
      <c r="M171" s="108"/>
      <c r="N171" s="110"/>
      <c r="O171" s="108"/>
      <c r="P171" s="108"/>
      <c r="Q171" s="108"/>
      <c r="R171" s="108"/>
      <c r="S171" s="108"/>
      <c r="T171" s="110"/>
    </row>
    <row r="172" spans="1:20">
      <c r="A172" s="106"/>
      <c r="B172" s="107"/>
      <c r="C172" s="107"/>
      <c r="D172" s="101"/>
      <c r="E172" s="101"/>
      <c r="F172" s="106"/>
      <c r="G172" s="108"/>
      <c r="H172" s="108"/>
      <c r="I172" s="108"/>
      <c r="J172" s="108"/>
      <c r="K172" s="108"/>
      <c r="L172" s="108"/>
      <c r="M172" s="108"/>
      <c r="N172" s="110"/>
      <c r="O172" s="108"/>
      <c r="P172" s="108"/>
      <c r="Q172" s="108"/>
      <c r="R172" s="108"/>
      <c r="S172" s="108"/>
      <c r="T172" s="110"/>
    </row>
    <row r="173" spans="1:20">
      <c r="A173" s="106"/>
      <c r="B173" s="107"/>
      <c r="C173" s="107"/>
      <c r="D173" s="101"/>
      <c r="E173" s="101"/>
      <c r="F173" s="106"/>
      <c r="G173" s="108"/>
      <c r="H173" s="108"/>
      <c r="I173" s="108"/>
      <c r="J173" s="108"/>
      <c r="K173" s="108"/>
      <c r="L173" s="108"/>
      <c r="M173" s="108"/>
      <c r="N173" s="110"/>
      <c r="O173" s="108"/>
      <c r="P173" s="108"/>
      <c r="Q173" s="108"/>
      <c r="R173" s="108"/>
      <c r="S173" s="108"/>
      <c r="T173" s="110"/>
    </row>
    <row r="174" spans="1:20">
      <c r="A174" s="106"/>
      <c r="B174" s="107"/>
      <c r="C174" s="107"/>
      <c r="D174" s="101"/>
      <c r="E174" s="101"/>
      <c r="F174" s="106"/>
      <c r="G174" s="108"/>
      <c r="H174" s="108"/>
      <c r="I174" s="108"/>
      <c r="J174" s="108"/>
      <c r="K174" s="108"/>
      <c r="L174" s="108"/>
      <c r="M174" s="108"/>
      <c r="N174" s="110"/>
      <c r="O174" s="108"/>
      <c r="P174" s="108"/>
      <c r="Q174" s="108"/>
      <c r="R174" s="108"/>
      <c r="S174" s="108"/>
      <c r="T174" s="110"/>
    </row>
    <row r="175" spans="1:20">
      <c r="A175" s="106"/>
      <c r="B175" s="107"/>
      <c r="C175" s="107"/>
      <c r="D175" s="101"/>
      <c r="E175" s="101"/>
      <c r="F175" s="106"/>
      <c r="G175" s="108"/>
      <c r="H175" s="108"/>
      <c r="I175" s="108"/>
      <c r="J175" s="108"/>
      <c r="K175" s="108"/>
      <c r="L175" s="108"/>
      <c r="M175" s="108"/>
      <c r="N175" s="110"/>
      <c r="O175" s="108"/>
      <c r="P175" s="108"/>
      <c r="Q175" s="108"/>
      <c r="R175" s="108"/>
      <c r="S175" s="108"/>
      <c r="T175" s="110"/>
    </row>
    <row r="176" spans="1:20">
      <c r="A176" s="106"/>
      <c r="B176" s="107"/>
      <c r="C176" s="107"/>
      <c r="D176" s="101"/>
      <c r="E176" s="101"/>
      <c r="F176" s="106"/>
      <c r="G176" s="108"/>
      <c r="H176" s="108"/>
      <c r="I176" s="108"/>
      <c r="J176" s="108"/>
      <c r="K176" s="108"/>
      <c r="L176" s="108"/>
      <c r="M176" s="108"/>
      <c r="N176" s="110"/>
      <c r="O176" s="108"/>
      <c r="P176" s="108"/>
      <c r="Q176" s="108"/>
      <c r="R176" s="108"/>
      <c r="S176" s="108"/>
      <c r="T176" s="110"/>
    </row>
    <row r="177" spans="1:20">
      <c r="A177" s="106"/>
      <c r="B177" s="107"/>
      <c r="C177" s="107"/>
      <c r="D177" s="101"/>
      <c r="E177" s="101"/>
      <c r="F177" s="106"/>
      <c r="G177" s="108"/>
      <c r="H177" s="108"/>
      <c r="I177" s="108"/>
      <c r="J177" s="108"/>
      <c r="K177" s="108"/>
      <c r="L177" s="108"/>
      <c r="M177" s="108"/>
      <c r="N177" s="110"/>
      <c r="O177" s="108"/>
      <c r="P177" s="108"/>
      <c r="Q177" s="108"/>
      <c r="R177" s="108"/>
      <c r="S177" s="108"/>
      <c r="T177" s="110"/>
    </row>
  </sheetData>
  <conditionalFormatting sqref="C8">
    <cfRule type="iconSet" priority="35">
      <iconSet iconSet="3Symbols">
        <cfvo type="percent" val="0"/>
        <cfvo type="percent" val="33"/>
        <cfvo type="percent" val="67"/>
      </iconSet>
    </cfRule>
  </conditionalFormatting>
  <conditionalFormatting sqref="C50">
    <cfRule type="iconSet" priority="17">
      <iconSet iconSet="3Symbols">
        <cfvo type="percent" val="0"/>
        <cfvo type="percent" val="33"/>
        <cfvo type="percent" val="67"/>
      </iconSet>
    </cfRule>
  </conditionalFormatting>
  <conditionalFormatting sqref="C51">
    <cfRule type="iconSet" priority="18">
      <iconSet iconSet="3Symbols">
        <cfvo type="percent" val="0"/>
        <cfvo type="percent" val="33"/>
        <cfvo type="percent" val="67"/>
      </iconSet>
    </cfRule>
  </conditionalFormatting>
  <conditionalFormatting sqref="C52">
    <cfRule type="iconSet" priority="19">
      <iconSet iconSet="3Symbols">
        <cfvo type="percent" val="0"/>
        <cfvo type="percent" val="33"/>
        <cfvo type="percent" val="67"/>
      </iconSet>
    </cfRule>
  </conditionalFormatting>
  <conditionalFormatting sqref="C53">
    <cfRule type="iconSet" priority="38">
      <iconSet iconSet="3Symbols">
        <cfvo type="percent" val="0"/>
        <cfvo type="percent" val="33"/>
        <cfvo type="percent" val="67"/>
      </iconSet>
    </cfRule>
  </conditionalFormatting>
  <conditionalFormatting sqref="C54">
    <cfRule type="iconSet" priority="21">
      <iconSet iconSet="3Symbols">
        <cfvo type="percent" val="0"/>
        <cfvo type="percent" val="33"/>
        <cfvo type="percent" val="67"/>
      </iconSet>
    </cfRule>
  </conditionalFormatting>
  <conditionalFormatting sqref="C55">
    <cfRule type="iconSet" priority="42">
      <iconSet iconSet="3Symbols">
        <cfvo type="percent" val="0"/>
        <cfvo type="percent" val="33"/>
        <cfvo type="percent" val="67"/>
      </iconSet>
    </cfRule>
  </conditionalFormatting>
  <conditionalFormatting sqref="C56">
    <cfRule type="iconSet" priority="24">
      <iconSet iconSet="3Symbols">
        <cfvo type="percent" val="0"/>
        <cfvo type="percent" val="33"/>
        <cfvo type="percent" val="67"/>
      </iconSet>
    </cfRule>
  </conditionalFormatting>
  <conditionalFormatting sqref="C57">
    <cfRule type="iconSet" priority="25">
      <iconSet iconSet="3Symbols">
        <cfvo type="percent" val="0"/>
        <cfvo type="percent" val="33"/>
        <cfvo type="percent" val="67"/>
      </iconSet>
    </cfRule>
  </conditionalFormatting>
  <conditionalFormatting sqref="C58">
    <cfRule type="iconSet" priority="26">
      <iconSet iconSet="3Symbols">
        <cfvo type="percent" val="0"/>
        <cfvo type="percent" val="33"/>
        <cfvo type="percent" val="67"/>
      </iconSet>
    </cfRule>
  </conditionalFormatting>
  <conditionalFormatting sqref="C59">
    <cfRule type="iconSet" priority="27">
      <iconSet iconSet="3Symbols">
        <cfvo type="percent" val="0"/>
        <cfvo type="percent" val="33"/>
        <cfvo type="percent" val="67"/>
      </iconSet>
    </cfRule>
  </conditionalFormatting>
  <conditionalFormatting sqref="C60">
    <cfRule type="iconSet" priority="28">
      <iconSet iconSet="3Symbols">
        <cfvo type="percent" val="0"/>
        <cfvo type="percent" val="33"/>
        <cfvo type="percent" val="67"/>
      </iconSet>
    </cfRule>
  </conditionalFormatting>
  <conditionalFormatting sqref="C61">
    <cfRule type="iconSet" priority="30">
      <iconSet iconSet="3Symbols">
        <cfvo type="percent" val="0"/>
        <cfvo type="percent" val="33"/>
        <cfvo type="percent" val="67"/>
      </iconSet>
    </cfRule>
  </conditionalFormatting>
  <conditionalFormatting sqref="C62:C65">
    <cfRule type="iconSet" priority="29">
      <iconSet iconSet="3Symbols">
        <cfvo type="percent" val="0"/>
        <cfvo type="percent" val="33"/>
        <cfvo type="percent" val="67"/>
      </iconSet>
    </cfRule>
  </conditionalFormatting>
  <conditionalFormatting sqref="C66">
    <cfRule type="iconSet" priority="31">
      <iconSet iconSet="3Symbols">
        <cfvo type="percent" val="0"/>
        <cfvo type="percent" val="33"/>
        <cfvo type="percent" val="67"/>
      </iconSet>
    </cfRule>
  </conditionalFormatting>
  <conditionalFormatting sqref="C67">
    <cfRule type="iconSet" priority="11">
      <iconSet iconSet="3Symbols">
        <cfvo type="percent" val="0"/>
        <cfvo type="percent" val="33"/>
        <cfvo type="percent" val="67"/>
      </iconSet>
    </cfRule>
  </conditionalFormatting>
  <conditionalFormatting sqref="C68">
    <cfRule type="iconSet" priority="9">
      <iconSet iconSet="3Symbols">
        <cfvo type="percent" val="0"/>
        <cfvo type="percent" val="33"/>
        <cfvo type="percent" val="67"/>
      </iconSet>
    </cfRule>
  </conditionalFormatting>
  <conditionalFormatting sqref="C15">
    <cfRule type="iconSet" priority="32">
      <iconSet iconSet="3Symbols">
        <cfvo type="percent" val="0"/>
        <cfvo type="percent" val="33"/>
        <cfvo type="percent" val="67"/>
      </iconSet>
    </cfRule>
    <cfRule type="iconSet" priority="34">
      <iconSet iconSet="3Symbols">
        <cfvo type="percent" val="0"/>
        <cfvo type="percent" val="33"/>
        <cfvo type="percent" val="67"/>
      </iconSet>
    </cfRule>
  </conditionalFormatting>
  <conditionalFormatting sqref="C16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8740157500000008" bottom="0.78740157500000008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1DC2E-FEC4-4C82-90D6-93CEF6139B92}">
  <dimension ref="A1:AK69"/>
  <sheetViews>
    <sheetView topLeftCell="P1" workbookViewId="0">
      <selection activeCell="S26" sqref="S26"/>
    </sheetView>
  </sheetViews>
  <sheetFormatPr baseColWidth="10" defaultRowHeight="14.5"/>
  <sheetData>
    <row r="1" spans="1:37">
      <c r="A1" s="177" t="s">
        <v>18814</v>
      </c>
      <c r="B1" s="177"/>
      <c r="C1" s="178"/>
      <c r="D1" s="178"/>
      <c r="E1" s="178"/>
      <c r="F1" s="179"/>
      <c r="G1" s="177" t="s">
        <v>19511</v>
      </c>
      <c r="H1" s="177"/>
      <c r="I1" s="178"/>
      <c r="J1" s="178"/>
      <c r="K1" s="178"/>
      <c r="L1" s="179"/>
      <c r="M1" s="177" t="s">
        <v>19512</v>
      </c>
      <c r="N1" s="177"/>
      <c r="O1" s="178"/>
      <c r="P1" s="178"/>
      <c r="Q1" s="178"/>
      <c r="R1" s="179"/>
      <c r="S1" s="177" t="s">
        <v>19513</v>
      </c>
      <c r="T1" s="177"/>
      <c r="U1" s="178"/>
      <c r="V1" s="178"/>
      <c r="W1" s="178"/>
      <c r="X1" s="179"/>
      <c r="Y1" s="177" t="s">
        <v>19514</v>
      </c>
      <c r="Z1" s="177"/>
      <c r="AA1" s="178"/>
      <c r="AB1" s="178"/>
      <c r="AC1" s="178"/>
      <c r="AD1" s="179"/>
      <c r="AE1" s="177" t="s">
        <v>19515</v>
      </c>
      <c r="AF1" s="177"/>
      <c r="AG1" s="178"/>
      <c r="AH1" s="178"/>
      <c r="AI1" s="178"/>
      <c r="AJ1" s="178"/>
      <c r="AK1" s="178"/>
    </row>
    <row r="2" spans="1:37">
      <c r="A2" s="10" t="s">
        <v>19526</v>
      </c>
      <c r="B2" s="10" t="s">
        <v>19527</v>
      </c>
      <c r="C2" t="s">
        <v>19517</v>
      </c>
      <c r="F2" s="180"/>
      <c r="G2" s="10" t="s">
        <v>19526</v>
      </c>
      <c r="H2" s="10" t="s">
        <v>19527</v>
      </c>
      <c r="I2" t="s">
        <v>19517</v>
      </c>
      <c r="L2" s="180"/>
      <c r="M2" s="10" t="s">
        <v>19526</v>
      </c>
      <c r="N2" s="10" t="s">
        <v>19527</v>
      </c>
      <c r="O2" t="s">
        <v>19517</v>
      </c>
      <c r="R2" s="180"/>
      <c r="S2" s="10" t="s">
        <v>19526</v>
      </c>
      <c r="T2" s="10" t="s">
        <v>19527</v>
      </c>
      <c r="U2" t="s">
        <v>19517</v>
      </c>
      <c r="X2" s="180"/>
      <c r="Y2" s="10" t="s">
        <v>19526</v>
      </c>
      <c r="Z2" s="10" t="s">
        <v>19527</v>
      </c>
      <c r="AA2" t="s">
        <v>19517</v>
      </c>
      <c r="AD2" s="180"/>
      <c r="AE2" s="10" t="s">
        <v>19526</v>
      </c>
      <c r="AF2" s="10" t="s">
        <v>19527</v>
      </c>
      <c r="AG2" t="s">
        <v>19517</v>
      </c>
    </row>
    <row r="3" spans="1:37">
      <c r="A3" s="10">
        <v>4.58</v>
      </c>
      <c r="B3" s="10">
        <v>0.15</v>
      </c>
      <c r="C3" s="181">
        <v>1120333333.3333333</v>
      </c>
      <c r="F3" s="180"/>
      <c r="G3" s="10">
        <v>4</v>
      </c>
      <c r="H3" s="10">
        <v>0.09</v>
      </c>
      <c r="I3" s="181">
        <v>521000000</v>
      </c>
      <c r="J3" s="182"/>
      <c r="K3" s="181"/>
      <c r="L3" s="180"/>
      <c r="M3" s="10">
        <v>6.67</v>
      </c>
      <c r="N3" s="10">
        <v>0.25</v>
      </c>
      <c r="O3" s="181">
        <v>1580000000</v>
      </c>
      <c r="P3" s="181"/>
      <c r="Q3" s="181"/>
      <c r="R3" s="180"/>
      <c r="S3" s="183">
        <v>6.17</v>
      </c>
      <c r="T3" s="183">
        <v>0.19000000000000128</v>
      </c>
      <c r="U3" s="184">
        <v>2448666666.6666665</v>
      </c>
      <c r="V3" s="181"/>
      <c r="W3" s="181"/>
      <c r="X3" s="180"/>
      <c r="Y3" s="10">
        <v>5.17</v>
      </c>
      <c r="Z3" s="10">
        <v>0.21</v>
      </c>
      <c r="AA3" s="181">
        <v>1390000000</v>
      </c>
      <c r="AB3" s="181"/>
      <c r="AC3" s="181"/>
      <c r="AD3" s="180"/>
      <c r="AE3" s="10">
        <v>5.42</v>
      </c>
      <c r="AF3" s="10">
        <v>0.1</v>
      </c>
      <c r="AG3" s="181">
        <v>772000000</v>
      </c>
    </row>
    <row r="4" spans="1:37">
      <c r="A4" s="10">
        <v>6.58</v>
      </c>
      <c r="B4" s="10">
        <v>0.41</v>
      </c>
      <c r="C4" s="181">
        <v>3448000000</v>
      </c>
      <c r="D4" s="10"/>
      <c r="E4" s="181"/>
      <c r="F4" s="180"/>
      <c r="G4" s="10">
        <v>6.58</v>
      </c>
      <c r="H4" s="10">
        <v>0.33</v>
      </c>
      <c r="I4" s="181">
        <v>2000000000</v>
      </c>
      <c r="J4" s="181"/>
      <c r="K4" s="181"/>
      <c r="L4" s="180"/>
      <c r="M4" s="10">
        <v>7.92</v>
      </c>
      <c r="N4" s="10">
        <v>0.35</v>
      </c>
      <c r="O4" s="181">
        <v>2780000000</v>
      </c>
      <c r="P4" s="181"/>
      <c r="Q4" s="181"/>
      <c r="R4" s="180"/>
      <c r="S4" s="183">
        <v>7.83</v>
      </c>
      <c r="T4" s="183">
        <v>0.41999999999999815</v>
      </c>
      <c r="U4" s="184">
        <v>5276666666.666667</v>
      </c>
      <c r="V4" s="181"/>
      <c r="W4" s="181"/>
      <c r="X4" s="180"/>
      <c r="Y4" s="10">
        <v>6.83</v>
      </c>
      <c r="Z4" s="10">
        <v>0.4</v>
      </c>
      <c r="AA4" s="181">
        <v>2910000000</v>
      </c>
      <c r="AB4" s="181"/>
      <c r="AC4" s="181"/>
      <c r="AD4" s="180"/>
      <c r="AE4" s="10">
        <v>9.33</v>
      </c>
      <c r="AF4" s="10">
        <v>0.19</v>
      </c>
      <c r="AG4" s="181">
        <v>1670000000</v>
      </c>
    </row>
    <row r="5" spans="1:37">
      <c r="A5" s="185">
        <v>7.67</v>
      </c>
      <c r="B5" s="185">
        <v>0.61</v>
      </c>
      <c r="C5" s="186">
        <v>5814666666.666667</v>
      </c>
      <c r="D5" s="10"/>
      <c r="E5" s="181"/>
      <c r="F5" s="180"/>
      <c r="G5" s="185">
        <v>7.58</v>
      </c>
      <c r="H5" s="185">
        <v>0.48</v>
      </c>
      <c r="I5" s="186">
        <v>3800000000</v>
      </c>
      <c r="J5" s="181"/>
      <c r="K5" s="181"/>
      <c r="L5" s="180"/>
      <c r="M5" s="185">
        <v>9.42</v>
      </c>
      <c r="N5" s="185">
        <v>0.57999999999999996</v>
      </c>
      <c r="O5" s="186">
        <v>5170000000</v>
      </c>
      <c r="P5" s="181"/>
      <c r="Q5" s="181"/>
      <c r="R5" s="180"/>
      <c r="S5" s="187">
        <v>9.08</v>
      </c>
      <c r="T5" s="187">
        <v>0.60999999999999199</v>
      </c>
      <c r="U5" s="188">
        <v>8040000000</v>
      </c>
      <c r="V5" s="181"/>
      <c r="W5" s="181"/>
      <c r="X5" s="180"/>
      <c r="Y5" s="185">
        <v>7.67</v>
      </c>
      <c r="Z5" s="185">
        <v>0.57999999999999996</v>
      </c>
      <c r="AA5" s="186">
        <v>4260000000</v>
      </c>
      <c r="AB5" s="181"/>
      <c r="AC5" s="181"/>
      <c r="AD5" s="180"/>
      <c r="AE5" s="185">
        <v>11.5</v>
      </c>
      <c r="AF5" s="185">
        <v>0.31</v>
      </c>
      <c r="AG5" s="186">
        <v>2830000000</v>
      </c>
    </row>
    <row r="6" spans="1:37">
      <c r="A6" s="10" t="s">
        <v>19528</v>
      </c>
      <c r="B6" s="182">
        <f>LINEST(B3:B5,A3:A5,TRUE,TRUE)</f>
        <v>0.14653709911646146</v>
      </c>
      <c r="C6" s="181">
        <f>LINEST(C3:C5,A3:A5,TRUE,TRUE)</f>
        <v>1475311817.1577477</v>
      </c>
      <c r="F6" s="180"/>
      <c r="G6" s="10" t="s">
        <v>19528</v>
      </c>
      <c r="H6" s="182">
        <f>LINEST(H3:H5,G3:G5,TRUE,TRUE)</f>
        <v>0.10576960650228594</v>
      </c>
      <c r="I6" s="181">
        <f>LINEST(I3:I5,G3:G5,TRUE,TRUE)</f>
        <v>847692548.16146278</v>
      </c>
      <c r="L6" s="180"/>
      <c r="M6" s="10" t="s">
        <v>19528</v>
      </c>
      <c r="N6" s="182">
        <f>LINEST(N3:N5,M3:M5,TRUE,TRUE)</f>
        <v>0.12109890109890109</v>
      </c>
      <c r="O6" s="181">
        <f>LINEST(O3:O5,M3:M5,TRUE,TRUE)</f>
        <v>1314945054.945055</v>
      </c>
      <c r="R6" s="180"/>
      <c r="S6" s="10" t="s">
        <v>19528</v>
      </c>
      <c r="T6" s="182">
        <f>LINEST(T3:T5,S3:S5,TRUE,TRUE)</f>
        <v>0.14402246171653502</v>
      </c>
      <c r="U6" s="181">
        <f>LINEST(U3:U5,S3:S5,TRUE,TRUE)</f>
        <v>1909826740.2877059</v>
      </c>
      <c r="X6" s="180"/>
      <c r="Y6" s="10" t="s">
        <v>19528</v>
      </c>
      <c r="Z6" s="182">
        <f>LINEST(Z3:Z5,Y3:Y5,TRUE,TRUE)</f>
        <v>0.14329845951066805</v>
      </c>
      <c r="AA6" s="181">
        <f>LINEST(AA3:AA5,Y3:Y5,TRUE,TRUE)</f>
        <v>1115433726.0070848</v>
      </c>
      <c r="AD6" s="180"/>
      <c r="AE6" s="10" t="s">
        <v>19528</v>
      </c>
      <c r="AF6" s="182">
        <f>LINEST(AF3:AF5,AE3:AE5,TRUE,TRUE)</f>
        <v>3.3163399656621628E-2</v>
      </c>
      <c r="AG6" s="181">
        <f>LINEST(AG3:AG5,AE3:AE5,TRUE,TRUE)</f>
        <v>325490051.50675696</v>
      </c>
    </row>
    <row r="7" spans="1:37" ht="58">
      <c r="A7" s="189" t="s">
        <v>19529</v>
      </c>
      <c r="B7" s="190">
        <f>(LN(2)/((LN(B4/B3))/(A4-A3))+LN(2)/((LN(B5/B4))/(A5-A4))+LN(2)/((LN(B5/B3))/(A5-A3)))/3</f>
        <v>1.6023768675864378</v>
      </c>
      <c r="C7" s="190">
        <f>(LN(2)/((LN(C4/C3))/(A4-A3))+LN(2)/((LN(C5/C4))/(A5-A4))+LN(2)/((LN(C5/C3))/(A5-A3)))/3</f>
        <v>1.3265166808559152</v>
      </c>
      <c r="D7" s="8"/>
      <c r="E7" s="8"/>
      <c r="F7" s="191"/>
      <c r="G7" s="189" t="s">
        <v>19529</v>
      </c>
      <c r="H7" s="190">
        <f>(LN(2)/((LN(H4/H3))/(G4-G3))+LN(2)/((LN(H5/H4))/(G5-G4))+LN(2)/((LN(H5/H3))/(G5-G3)))/3</f>
        <v>1.5695576883849747</v>
      </c>
      <c r="I7" s="190">
        <f>(LN(2)/((LN(I4/I3))/(G4-G3))+LN(2)/((LN(I5/I4))/(G5-G4))+LN(2)/((LN(I5/I3))/(G5-G3)))/3</f>
        <v>1.219405465139072</v>
      </c>
      <c r="J7" s="8"/>
      <c r="K7" s="8"/>
      <c r="L7" s="191"/>
      <c r="M7" s="189" t="s">
        <v>19529</v>
      </c>
      <c r="N7" s="190">
        <f>(LN(2)/((LN(N4/N3))/(M4-M3))+LN(2)/((LN(N5/N4))/(M5-M4))+LN(2)/((LN(N5/N3))/(M5-M3)))/3</f>
        <v>2.2995084683538458</v>
      </c>
      <c r="O7" s="190">
        <f>(LN(2)/((LN(O4/O3))/(M4-M3))+LN(2)/((LN(O5/O4))/(M5-M4))+LN(2)/((LN(O5/O3))/(M5-M3)))/3</f>
        <v>1.6057437936192966</v>
      </c>
      <c r="P7" s="8"/>
      <c r="Q7" s="8"/>
      <c r="R7" s="191"/>
      <c r="S7" s="189" t="s">
        <v>19529</v>
      </c>
      <c r="T7" s="190">
        <f>(LN(2)/((LN(T4/T3))/(S4-S3))+LN(2)/((LN(T5/T4))/(S5-S4))+LN(2)/((LN(T5/T3))/(S5-S3)))/3</f>
        <v>1.833804417892819</v>
      </c>
      <c r="U7" s="190">
        <f>(LN(2)/((LN(U4/U3))/(S4-S3))+LN(2)/((LN(U5/U4))/(S5-S4))+LN(2)/((LN(U5/U3))/(S5-S3)))/3</f>
        <v>1.7508905006046354</v>
      </c>
      <c r="V7" s="8"/>
      <c r="W7" s="8"/>
      <c r="X7" s="191"/>
      <c r="Y7" s="189" t="s">
        <v>19529</v>
      </c>
      <c r="Z7" s="190">
        <f>(LN(2)/((LN(Z4/Z3))/(Y4-Y3))+LN(2)/((LN(Z5/Z4))/(Y5-Y4))+LN(2)/((LN(Z5/Z3))/(Y5-Y3)))/3</f>
        <v>1.6861384493209302</v>
      </c>
      <c r="AA7" s="190">
        <f>(LN(2)/((LN(AA4/AA3))/(Y4-Y3))+LN(2)/((LN(AA5/AA4))/(Y5-Y4))+LN(2)/((LN(AA5/AA3))/(Y5-Y3)))/3</f>
        <v>1.5441012175668787</v>
      </c>
      <c r="AB7" s="8"/>
      <c r="AC7" s="8"/>
      <c r="AD7" s="191"/>
      <c r="AE7" s="189" t="s">
        <v>19529</v>
      </c>
      <c r="AF7" s="190">
        <f>(LN(2)/((LN(AF4/AF3))/(AE4-AE3))+LN(2)/((LN(AF5/AF4))/(AE5-AE4))+LN(2)/((LN(AF5/AF3))/(AE5-AE3)))/3</f>
        <v>3.673275824080056</v>
      </c>
      <c r="AG7" s="190">
        <f>(LN(2)/((LN(AG4/AG3))/(AE4-AE3))+LN(2)/((LN(AG5/AG4))/(AE5-AE4))+LN(2)/((LN(AG5/AG3))/(AE5-AE3)))/3</f>
        <v>3.2027771253260533</v>
      </c>
      <c r="AH7" s="8"/>
      <c r="AI7" s="8"/>
      <c r="AJ7" s="8"/>
      <c r="AK7" s="8"/>
    </row>
    <row r="8" spans="1:37">
      <c r="A8" s="10"/>
      <c r="B8" s="10"/>
      <c r="F8" s="180"/>
      <c r="G8" s="10"/>
      <c r="H8" s="10"/>
      <c r="L8" s="180"/>
      <c r="M8" s="10"/>
      <c r="N8" s="10"/>
      <c r="R8" s="180"/>
      <c r="S8" s="10"/>
      <c r="T8" s="10"/>
      <c r="X8" s="180"/>
      <c r="Y8" s="10"/>
      <c r="Z8" s="10"/>
      <c r="AD8" s="180"/>
      <c r="AE8" s="10"/>
      <c r="AF8" s="10"/>
    </row>
    <row r="9" spans="1:37">
      <c r="A9" s="10"/>
      <c r="B9" s="10"/>
      <c r="F9" s="180"/>
      <c r="G9" s="10"/>
      <c r="H9" s="10"/>
      <c r="L9" s="180"/>
      <c r="M9" s="10"/>
      <c r="N9" s="10"/>
      <c r="R9" s="180"/>
      <c r="S9" s="10"/>
      <c r="T9" s="10"/>
      <c r="X9" s="180"/>
      <c r="Y9" s="10"/>
      <c r="Z9" s="10"/>
      <c r="AD9" s="180"/>
      <c r="AE9" s="10"/>
      <c r="AF9" s="10"/>
    </row>
    <row r="10" spans="1:37">
      <c r="A10" s="10"/>
      <c r="B10" s="10"/>
      <c r="F10" s="180"/>
      <c r="G10" s="10"/>
      <c r="H10" s="10"/>
      <c r="L10" s="180"/>
      <c r="M10" s="10"/>
      <c r="N10" s="10"/>
      <c r="R10" s="180"/>
      <c r="S10" s="10"/>
      <c r="T10" s="10"/>
      <c r="X10" s="180"/>
      <c r="Y10" s="10"/>
      <c r="Z10" s="10"/>
      <c r="AD10" s="180"/>
      <c r="AE10" s="10"/>
      <c r="AF10" s="10"/>
    </row>
    <row r="11" spans="1:37">
      <c r="A11" s="10"/>
      <c r="B11" s="10"/>
      <c r="F11" s="180"/>
      <c r="G11" s="10"/>
      <c r="H11" s="10"/>
      <c r="L11" s="180"/>
      <c r="M11" s="10"/>
      <c r="N11" s="10"/>
      <c r="R11" s="180"/>
      <c r="S11" s="10"/>
      <c r="T11" s="10"/>
      <c r="X11" s="180"/>
      <c r="Y11" s="10"/>
      <c r="Z11" s="10"/>
      <c r="AD11" s="180"/>
      <c r="AE11" s="10"/>
      <c r="AF11" s="10"/>
    </row>
    <row r="12" spans="1:37">
      <c r="A12" s="10"/>
      <c r="B12" s="10"/>
      <c r="F12" s="180"/>
      <c r="G12" s="10"/>
      <c r="H12" s="10"/>
      <c r="L12" s="180"/>
      <c r="M12" s="10"/>
      <c r="N12" s="10"/>
      <c r="R12" s="180"/>
      <c r="S12" s="10"/>
      <c r="T12" s="10"/>
      <c r="X12" s="180"/>
      <c r="Y12" s="10"/>
      <c r="Z12" s="10"/>
      <c r="AD12" s="180"/>
      <c r="AE12" s="10"/>
      <c r="AF12" s="10"/>
    </row>
    <row r="13" spans="1:37">
      <c r="A13" s="10"/>
      <c r="B13" s="10"/>
      <c r="F13" s="180"/>
      <c r="G13" s="10"/>
      <c r="H13" s="10"/>
      <c r="L13" s="180"/>
      <c r="M13" s="10"/>
      <c r="N13" s="10"/>
      <c r="R13" s="180"/>
      <c r="S13" s="10"/>
      <c r="T13" s="10"/>
      <c r="X13" s="180"/>
      <c r="Y13" s="10"/>
      <c r="Z13" s="10"/>
      <c r="AD13" s="180"/>
      <c r="AE13" s="10"/>
      <c r="AF13" s="10"/>
    </row>
    <row r="14" spans="1:37">
      <c r="A14" s="10"/>
      <c r="B14" s="10"/>
      <c r="F14" s="180"/>
      <c r="G14" s="10"/>
      <c r="H14" s="10"/>
      <c r="L14" s="180"/>
      <c r="M14" s="10"/>
      <c r="N14" s="10"/>
      <c r="R14" s="180"/>
      <c r="S14" s="10"/>
      <c r="T14" s="10"/>
      <c r="X14" s="180"/>
      <c r="Y14" s="10"/>
      <c r="Z14" s="10"/>
      <c r="AD14" s="180"/>
      <c r="AE14" s="10"/>
      <c r="AF14" s="10"/>
    </row>
    <row r="15" spans="1:37">
      <c r="A15" s="10"/>
      <c r="B15" s="10"/>
      <c r="F15" s="180"/>
      <c r="G15" s="10"/>
      <c r="H15" s="10"/>
      <c r="L15" s="180"/>
      <c r="M15" s="10"/>
      <c r="N15" s="10"/>
      <c r="R15" s="180"/>
      <c r="S15" s="10"/>
      <c r="T15" s="10"/>
      <c r="X15" s="180"/>
      <c r="Y15" s="10"/>
      <c r="Z15" s="10"/>
      <c r="AD15" s="180"/>
      <c r="AE15" s="10"/>
      <c r="AF15" s="10"/>
    </row>
    <row r="16" spans="1:37">
      <c r="A16" s="10"/>
      <c r="B16" s="10"/>
      <c r="F16" s="180"/>
      <c r="G16" s="10"/>
      <c r="H16" s="10"/>
      <c r="L16" s="180"/>
      <c r="M16" s="10"/>
      <c r="N16" s="10"/>
      <c r="R16" s="180"/>
      <c r="S16" s="10"/>
      <c r="T16" s="10"/>
      <c r="X16" s="180"/>
      <c r="Y16" s="10"/>
      <c r="Z16" s="10"/>
      <c r="AD16" s="180"/>
      <c r="AE16" s="10"/>
      <c r="AF16" s="10"/>
    </row>
    <row r="17" spans="1:37">
      <c r="A17" s="10"/>
      <c r="B17" s="10"/>
      <c r="F17" s="180"/>
      <c r="G17" s="10"/>
      <c r="H17" s="10"/>
      <c r="L17" s="180"/>
      <c r="M17" s="10"/>
      <c r="N17" s="10"/>
      <c r="R17" s="180"/>
      <c r="S17" s="10"/>
      <c r="T17" s="10"/>
      <c r="X17" s="180"/>
      <c r="Y17" s="10"/>
      <c r="Z17" s="10"/>
      <c r="AD17" s="180"/>
      <c r="AE17" s="10"/>
      <c r="AF17" s="10"/>
    </row>
    <row r="18" spans="1:37">
      <c r="A18" s="10"/>
      <c r="B18" s="10"/>
      <c r="F18" s="180"/>
      <c r="G18" s="10"/>
      <c r="H18" s="10"/>
      <c r="L18" s="180"/>
      <c r="M18" s="10"/>
      <c r="N18" s="10"/>
      <c r="R18" s="180"/>
      <c r="S18" s="10"/>
      <c r="T18" s="10"/>
      <c r="X18" s="180"/>
      <c r="Y18" s="10"/>
      <c r="Z18" s="10"/>
      <c r="AD18" s="180"/>
      <c r="AE18" s="10"/>
      <c r="AF18" s="10"/>
    </row>
    <row r="19" spans="1:37">
      <c r="A19" s="10"/>
      <c r="B19" s="10"/>
      <c r="F19" s="180"/>
      <c r="G19" s="10"/>
      <c r="H19" s="10"/>
      <c r="L19" s="180"/>
      <c r="M19" s="10"/>
      <c r="N19" s="10"/>
      <c r="R19" s="180"/>
      <c r="S19" s="10"/>
      <c r="T19" s="10"/>
      <c r="X19" s="180"/>
      <c r="Y19" s="10"/>
      <c r="Z19" s="10"/>
      <c r="AD19" s="180"/>
      <c r="AE19" s="10"/>
      <c r="AF19" s="10"/>
    </row>
    <row r="20" spans="1:37">
      <c r="A20" s="10"/>
      <c r="B20" s="10"/>
      <c r="F20" s="180"/>
      <c r="G20" s="10"/>
      <c r="H20" s="10"/>
      <c r="L20" s="180"/>
      <c r="M20" s="10"/>
      <c r="N20" s="10"/>
      <c r="R20" s="180"/>
      <c r="S20" s="10"/>
      <c r="T20" s="10"/>
      <c r="X20" s="180"/>
      <c r="Y20" s="10"/>
      <c r="Z20" s="10"/>
      <c r="AD20" s="180"/>
      <c r="AE20" s="10"/>
      <c r="AF20" s="10"/>
    </row>
    <row r="21" spans="1:37">
      <c r="A21" s="10"/>
      <c r="B21" s="10"/>
      <c r="F21" s="180"/>
      <c r="G21" s="10"/>
      <c r="H21" s="10"/>
      <c r="L21" s="180"/>
      <c r="M21" s="10"/>
      <c r="N21" s="10"/>
      <c r="R21" s="180"/>
      <c r="S21" s="10"/>
      <c r="T21" s="10"/>
      <c r="X21" s="180"/>
      <c r="Y21" s="10"/>
      <c r="Z21" s="10"/>
      <c r="AD21" s="180"/>
      <c r="AE21" s="10"/>
      <c r="AF21" s="10"/>
    </row>
    <row r="22" spans="1:37">
      <c r="A22" s="10"/>
      <c r="B22" s="10"/>
      <c r="F22" s="180"/>
      <c r="G22" s="10"/>
      <c r="H22" s="10"/>
      <c r="L22" s="180"/>
      <c r="M22" s="10"/>
      <c r="N22" s="10"/>
      <c r="R22" s="180"/>
      <c r="S22" s="10"/>
      <c r="T22" s="10"/>
      <c r="X22" s="180"/>
      <c r="Y22" s="10"/>
      <c r="Z22" s="10"/>
      <c r="AD22" s="180"/>
      <c r="AE22" s="10"/>
      <c r="AF22" s="10"/>
    </row>
    <row r="23" spans="1:37">
      <c r="A23" s="10"/>
      <c r="B23" s="10"/>
      <c r="F23" s="180"/>
      <c r="G23" s="10"/>
      <c r="H23" s="10"/>
      <c r="L23" s="180"/>
      <c r="M23" s="10"/>
      <c r="N23" s="10"/>
      <c r="R23" s="180"/>
      <c r="S23" s="10"/>
      <c r="T23" s="10"/>
      <c r="X23" s="180"/>
      <c r="Y23" s="10"/>
      <c r="Z23" s="10"/>
      <c r="AD23" s="180"/>
      <c r="AE23" s="10"/>
      <c r="AF23" s="10"/>
    </row>
    <row r="24" spans="1:37" ht="15" thickBot="1">
      <c r="A24" s="192"/>
      <c r="B24" s="192"/>
      <c r="C24" s="193"/>
      <c r="D24" s="193"/>
      <c r="E24" s="193"/>
      <c r="F24" s="194"/>
      <c r="G24" s="192"/>
      <c r="H24" s="192"/>
      <c r="I24" s="193"/>
      <c r="J24" s="193"/>
      <c r="K24" s="193"/>
      <c r="L24" s="194"/>
      <c r="M24" s="192"/>
      <c r="N24" s="192"/>
      <c r="O24" s="193"/>
      <c r="P24" s="193"/>
      <c r="Q24" s="193"/>
      <c r="R24" s="194"/>
      <c r="S24" s="192"/>
      <c r="T24" s="192"/>
      <c r="U24" s="193"/>
      <c r="V24" s="193"/>
      <c r="W24" s="193"/>
      <c r="X24" s="194"/>
      <c r="Y24" s="192"/>
      <c r="Z24" s="192"/>
      <c r="AA24" s="193"/>
      <c r="AB24" s="193"/>
      <c r="AC24" s="193"/>
      <c r="AD24" s="194"/>
      <c r="AE24" s="192"/>
      <c r="AF24" s="192"/>
      <c r="AG24" s="193"/>
      <c r="AH24" s="193"/>
      <c r="AI24" s="193"/>
      <c r="AJ24" s="193"/>
      <c r="AK24" s="193"/>
    </row>
    <row r="25" spans="1:37">
      <c r="A25" s="177" t="s">
        <v>19518</v>
      </c>
      <c r="B25" s="177"/>
      <c r="C25" s="178"/>
      <c r="D25" s="178"/>
      <c r="E25" s="178"/>
      <c r="F25" s="179"/>
      <c r="G25" s="177" t="s">
        <v>19519</v>
      </c>
      <c r="H25" s="177"/>
      <c r="I25" s="178"/>
      <c r="J25" s="178"/>
      <c r="K25" s="178"/>
      <c r="L25" s="179"/>
      <c r="M25" s="177" t="s">
        <v>19520</v>
      </c>
      <c r="N25" s="177"/>
      <c r="O25" s="178"/>
      <c r="P25" s="178"/>
      <c r="Q25" s="178"/>
      <c r="R25" s="179"/>
      <c r="S25" s="177" t="s">
        <v>19531</v>
      </c>
      <c r="T25" s="177"/>
      <c r="U25" s="178"/>
      <c r="V25" s="178"/>
      <c r="W25" s="178"/>
      <c r="X25" s="179"/>
      <c r="Y25" s="177" t="s">
        <v>19522</v>
      </c>
      <c r="Z25" s="177"/>
      <c r="AA25" s="178"/>
      <c r="AB25" s="178"/>
      <c r="AC25" s="178"/>
      <c r="AD25" s="179"/>
      <c r="AE25" s="177" t="s">
        <v>19523</v>
      </c>
      <c r="AF25" s="177"/>
      <c r="AG25" s="178"/>
      <c r="AH25" s="178"/>
      <c r="AI25" s="178"/>
      <c r="AJ25" s="178"/>
      <c r="AK25" s="178"/>
    </row>
    <row r="26" spans="1:37">
      <c r="A26" s="10" t="s">
        <v>19526</v>
      </c>
      <c r="B26" s="10" t="s">
        <v>19527</v>
      </c>
      <c r="C26" t="s">
        <v>19517</v>
      </c>
      <c r="F26" s="180"/>
      <c r="G26" s="10" t="s">
        <v>19526</v>
      </c>
      <c r="H26" s="10" t="s">
        <v>19527</v>
      </c>
      <c r="I26" t="s">
        <v>19517</v>
      </c>
      <c r="L26" s="180"/>
      <c r="M26" s="10" t="s">
        <v>19526</v>
      </c>
      <c r="N26" s="10" t="s">
        <v>19527</v>
      </c>
      <c r="O26" t="s">
        <v>19517</v>
      </c>
      <c r="R26" s="180"/>
      <c r="S26" s="10" t="s">
        <v>19526</v>
      </c>
      <c r="T26" s="10" t="s">
        <v>19527</v>
      </c>
      <c r="U26" t="s">
        <v>19517</v>
      </c>
      <c r="X26" s="180"/>
      <c r="Y26" s="10" t="s">
        <v>19526</v>
      </c>
      <c r="Z26" s="10" t="s">
        <v>19527</v>
      </c>
      <c r="AA26" t="s">
        <v>19517</v>
      </c>
      <c r="AD26" s="180"/>
      <c r="AE26" s="10" t="s">
        <v>19526</v>
      </c>
      <c r="AF26" s="10" t="s">
        <v>19527</v>
      </c>
      <c r="AG26" t="s">
        <v>19517</v>
      </c>
    </row>
    <row r="27" spans="1:37">
      <c r="A27" s="10">
        <v>5</v>
      </c>
      <c r="B27" s="10">
        <v>0.17833333333333221</v>
      </c>
      <c r="C27" s="181">
        <v>1989333333.3333333</v>
      </c>
      <c r="D27" s="181"/>
      <c r="E27" s="181"/>
      <c r="F27" s="180"/>
      <c r="G27" s="10">
        <v>7.08</v>
      </c>
      <c r="H27" s="10">
        <v>0.14000000000000001</v>
      </c>
      <c r="I27" s="181">
        <v>1370000000</v>
      </c>
      <c r="J27" s="181"/>
      <c r="K27" s="181"/>
      <c r="L27" s="180"/>
      <c r="M27" s="10">
        <v>7.83</v>
      </c>
      <c r="N27" s="10">
        <v>0.22</v>
      </c>
      <c r="O27" s="181">
        <v>1990000000</v>
      </c>
      <c r="P27" s="181"/>
      <c r="Q27" s="181"/>
      <c r="R27" s="180"/>
      <c r="S27" s="10">
        <v>6.58</v>
      </c>
      <c r="T27" s="10">
        <v>0.24</v>
      </c>
      <c r="U27" s="181">
        <v>1680000000</v>
      </c>
      <c r="V27" s="181"/>
      <c r="W27" s="181"/>
      <c r="X27" s="180"/>
      <c r="Y27" s="10">
        <v>6.25</v>
      </c>
      <c r="Z27" s="10">
        <v>0.23</v>
      </c>
      <c r="AA27" s="181">
        <v>1700000000</v>
      </c>
      <c r="AB27" s="181"/>
      <c r="AC27" s="181"/>
      <c r="AD27" s="180"/>
      <c r="AE27" s="10">
        <v>5.33</v>
      </c>
      <c r="AF27" s="10">
        <v>0.1183333333333314</v>
      </c>
      <c r="AG27" s="181">
        <v>1349000000</v>
      </c>
    </row>
    <row r="28" spans="1:37">
      <c r="A28" s="10">
        <v>5.92</v>
      </c>
      <c r="B28" s="10">
        <v>0.26000000000000839</v>
      </c>
      <c r="C28" s="181">
        <v>2860000000</v>
      </c>
      <c r="D28" s="181"/>
      <c r="E28" s="181"/>
      <c r="F28" s="180"/>
      <c r="G28" s="10">
        <v>8.92</v>
      </c>
      <c r="H28" s="10">
        <v>0.27</v>
      </c>
      <c r="I28" s="181">
        <v>2710000000</v>
      </c>
      <c r="J28" s="181"/>
      <c r="K28" s="181"/>
      <c r="L28" s="180"/>
      <c r="M28" s="10">
        <v>9.75</v>
      </c>
      <c r="N28" s="10">
        <v>0.35</v>
      </c>
      <c r="O28" s="181">
        <v>3270000000</v>
      </c>
      <c r="P28" s="181"/>
      <c r="Q28" s="181"/>
      <c r="R28" s="180"/>
      <c r="S28" s="10">
        <v>8</v>
      </c>
      <c r="T28" s="10">
        <v>0.41</v>
      </c>
      <c r="U28" s="181">
        <v>3180000000</v>
      </c>
      <c r="V28" s="181"/>
      <c r="W28" s="181"/>
      <c r="X28" s="180"/>
      <c r="Y28" s="10">
        <v>7.25</v>
      </c>
      <c r="Z28" s="10">
        <v>0.36</v>
      </c>
      <c r="AA28" s="181">
        <v>2920000000</v>
      </c>
      <c r="AB28" s="181"/>
      <c r="AC28" s="181"/>
      <c r="AD28" s="180"/>
      <c r="AE28" s="10">
        <v>8.17</v>
      </c>
      <c r="AF28" s="10">
        <v>0.21333333333333573</v>
      </c>
      <c r="AG28" s="181">
        <v>3433333333.3333335</v>
      </c>
    </row>
    <row r="29" spans="1:37">
      <c r="A29" s="185">
        <v>7.33</v>
      </c>
      <c r="B29" s="185">
        <v>0.60333333333331873</v>
      </c>
      <c r="C29" s="186">
        <v>5460000000</v>
      </c>
      <c r="D29" s="181"/>
      <c r="E29" s="181"/>
      <c r="F29" s="180"/>
      <c r="G29" s="185">
        <v>9.75</v>
      </c>
      <c r="H29" s="185">
        <v>0.32</v>
      </c>
      <c r="I29" s="186">
        <v>3470000000</v>
      </c>
      <c r="J29" s="181"/>
      <c r="K29" s="181"/>
      <c r="L29" s="180"/>
      <c r="M29" s="185">
        <v>12.33</v>
      </c>
      <c r="N29" s="185">
        <v>0.72</v>
      </c>
      <c r="O29" s="186">
        <v>5160000000</v>
      </c>
      <c r="P29" s="181"/>
      <c r="Q29" s="181"/>
      <c r="R29" s="180"/>
      <c r="S29" s="185">
        <v>8.83</v>
      </c>
      <c r="T29" s="185">
        <v>0.5</v>
      </c>
      <c r="U29" s="186">
        <v>4480000000</v>
      </c>
      <c r="V29" s="181"/>
      <c r="W29" s="181"/>
      <c r="X29" s="180"/>
      <c r="Y29" s="185">
        <v>8.33</v>
      </c>
      <c r="Z29" s="185">
        <v>0.53</v>
      </c>
      <c r="AA29" s="186">
        <v>5610000000</v>
      </c>
      <c r="AB29" s="181"/>
      <c r="AC29" s="181"/>
      <c r="AD29" s="180"/>
      <c r="AE29" s="185">
        <v>10.58</v>
      </c>
      <c r="AF29" s="185">
        <v>0.27999999999999137</v>
      </c>
      <c r="AG29" s="186">
        <v>4746666666.666667</v>
      </c>
    </row>
    <row r="30" spans="1:37">
      <c r="A30" s="10" t="s">
        <v>19528</v>
      </c>
      <c r="B30" s="182">
        <f>LINEST(B27:B29,A27:A29,TRUE,TRUE)</f>
        <v>0.18751159732474265</v>
      </c>
      <c r="C30" s="181">
        <f>LINEST(C27:C29,A27:A29,TRUE,TRUE)</f>
        <v>1519189034.3764875</v>
      </c>
      <c r="F30" s="180"/>
      <c r="G30" s="10" t="s">
        <v>19528</v>
      </c>
      <c r="H30" s="182">
        <f>LINEST(H27:H29,G27:G29,TRUE,TRUE)</f>
        <v>6.7952585822161155E-2</v>
      </c>
      <c r="I30" s="181">
        <f>LINEST(I27:I29,G27:G29,TRUE,TRUE)</f>
        <v>776853455.20109999</v>
      </c>
      <c r="L30" s="180"/>
      <c r="M30" s="10" t="s">
        <v>19528</v>
      </c>
      <c r="N30" s="182">
        <f>LINEST(N27:N29,M27:M29,TRUE,TRUE)</f>
        <v>0.11290891974582257</v>
      </c>
      <c r="O30" s="181">
        <f>LINEST(O27:O29,M27:M29,TRUE,TRUE)</f>
        <v>706009257.08009732</v>
      </c>
      <c r="R30" s="180"/>
      <c r="S30" s="10" t="s">
        <v>19528</v>
      </c>
      <c r="T30" s="182">
        <f>LINEST(T27:T29,S27:S29,TRUE,TRUE)</f>
        <v>0.11600453152758824</v>
      </c>
      <c r="U30" s="181">
        <f>LINEST(U27:U29,S27:S29,TRUE,TRUE)</f>
        <v>1224156131.7232678</v>
      </c>
      <c r="X30" s="180"/>
      <c r="Y30" s="10" t="s">
        <v>19528</v>
      </c>
      <c r="Z30" s="182">
        <f>LINEST(Z27:Z29,Y27:Y29,TRUE,TRUE)</f>
        <v>0.14440611138491863</v>
      </c>
      <c r="AA30" s="181">
        <f>LINEST(AA27:AA29,Y27:Y29,TRUE,TRUE)</f>
        <v>1887937407.5899456</v>
      </c>
      <c r="AD30" s="180"/>
      <c r="AE30" s="10" t="s">
        <v>19528</v>
      </c>
      <c r="AF30" s="182">
        <f>LINEST(AF27:AF29,AE27:AE29,TRUE,TRUE)</f>
        <v>3.0871958979506266E-2</v>
      </c>
      <c r="AG30" s="181">
        <f>LINEST(AG27:AG29,AE27:AE29,TRUE,TRUE)</f>
        <v>649731152.953215</v>
      </c>
    </row>
    <row r="31" spans="1:37" ht="58">
      <c r="A31" s="189" t="s">
        <v>19529</v>
      </c>
      <c r="B31" s="190">
        <f>(LN(2)/((LN(B28/B27))/(A28-A27))+LN(2)/((LN(B29/B28))/(A29-A28))+LN(2)/((LN(B29/B27))/(A29-A27)))/3</f>
        <v>1.3924958103650102</v>
      </c>
      <c r="C31" s="190">
        <f>(LN(2)/((LN(C28/C27))/(A28-A27))+LN(2)/((LN(C29/C28))/(A29-A28))+LN(2)/((LN(C29/C27))/(A29-A27)))/3</f>
        <v>1.6225556756447983</v>
      </c>
      <c r="D31" s="8"/>
      <c r="E31" s="8"/>
      <c r="F31" s="191"/>
      <c r="G31" s="189" t="s">
        <v>19529</v>
      </c>
      <c r="H31" s="190">
        <f>(LN(2)/((LN(H28/H27))/(G28-G27))+LN(2)/((LN(H29/H28))/(G29-G28))+LN(2)/((LN(H29/H27))/(G29-G27)))/3</f>
        <v>2.5222691097161891</v>
      </c>
      <c r="I31" s="190">
        <f>(LN(2)/((LN(I28/I27))/(G28-G27))+LN(2)/((LN(I29/I28))/(G29-G28))+LN(2)/((LN(I29/I27))/(G29-G27)))/3</f>
        <v>2.0627877094170746</v>
      </c>
      <c r="J31" s="8"/>
      <c r="K31" s="8"/>
      <c r="L31" s="191"/>
      <c r="M31" s="189" t="s">
        <v>19529</v>
      </c>
      <c r="N31" s="190">
        <f>(LN(2)/((LN(N28/N27))/(M28-M27))+LN(2)/((LN(N29/N28))/(M29-M28))+LN(2)/((LN(N29/N27))/(M29-M27)))/3</f>
        <v>2.658788689052177</v>
      </c>
      <c r="O31" s="190">
        <f>(LN(2)/((LN(O28/O27))/(M28-M27))+LN(2)/((LN(O29/O28))/(M29-M28))+LN(2)/((LN(O29/O27))/(M29-M27)))/3</f>
        <v>3.2912588920949433</v>
      </c>
      <c r="P31" s="8"/>
      <c r="Q31" s="8"/>
      <c r="R31" s="191"/>
      <c r="S31" s="189" t="s">
        <v>19529</v>
      </c>
      <c r="T31" s="190">
        <f>(LN(2)/((LN(T28/T27))/(S28-S27))+LN(2)/((LN(T29/T28))/(S29-S28))+LN(2)/((LN(T29/T27))/(S29-S27)))/3</f>
        <v>2.2872828359078397</v>
      </c>
      <c r="U31" s="190">
        <f>(LN(2)/((LN(U28/U27))/(S28-S27))+LN(2)/((LN(U29/U28))/(S29-S28))+LN(2)/((LN(U29/U27))/(S29-S27)))/3</f>
        <v>1.6037173911119764</v>
      </c>
      <c r="V31" s="8"/>
      <c r="W31" s="8"/>
      <c r="X31" s="191"/>
      <c r="Y31" s="189" t="s">
        <v>19529</v>
      </c>
      <c r="Z31" s="190">
        <f>(LN(2)/((LN(Z28/Z27))/(Y28-Y27))+LN(2)/((LN(Z29/Z28))/(Y29-Y28))+LN(2)/((LN(Z29/Z27))/(Y29-Y27)))/3</f>
        <v>1.7365594339264263</v>
      </c>
      <c r="AA31" s="190">
        <f>(LN(2)/((LN(AA28/AA27))/(Y28-Y27))+LN(2)/((LN(AA29/AA28))/(Y29-Y28))+LN(2)/((LN(AA29/AA27))/(Y29-Y27)))/3</f>
        <v>1.2117891070480173</v>
      </c>
      <c r="AB31" s="8"/>
      <c r="AC31" s="8"/>
      <c r="AD31" s="191"/>
      <c r="AE31" s="189" t="s">
        <v>19529</v>
      </c>
      <c r="AF31" s="190">
        <f>(LN(2)/((LN(AF28/AF27))/(AE28-AE27))+LN(2)/((LN(AF29/AF28))/(AE29-AE28))+LN(2)/((LN(AF29/AF27))/(AE29-AE27)))/3</f>
        <v>4.5694268936467024</v>
      </c>
      <c r="AG31" s="190">
        <f>(LN(2)/((LN(AG28/AG27))/(AE28-AE27))+LN(2)/((LN(AG29/AG28))/(AE29-AE28))+LN(2)/((LN(AG29/AG27))/(AE29-AE27)))/3</f>
        <v>3.3856732885052536</v>
      </c>
      <c r="AH31" s="8"/>
      <c r="AI31" s="8"/>
      <c r="AJ31" s="8"/>
      <c r="AK31" s="8"/>
    </row>
    <row r="32" spans="1:37">
      <c r="A32" s="10"/>
      <c r="B32" s="10"/>
      <c r="F32" s="180"/>
      <c r="G32" s="10"/>
      <c r="H32" s="10"/>
      <c r="L32" s="180"/>
      <c r="M32" s="10"/>
      <c r="N32" s="10"/>
      <c r="R32" s="180"/>
      <c r="S32" s="10"/>
      <c r="T32" s="10"/>
      <c r="X32" s="180"/>
      <c r="Y32" s="10"/>
      <c r="Z32" s="10"/>
      <c r="AD32" s="180"/>
      <c r="AE32" s="10"/>
      <c r="AF32" s="10"/>
    </row>
    <row r="33" spans="1:32">
      <c r="A33" s="10"/>
      <c r="B33" s="10"/>
      <c r="F33" s="180"/>
      <c r="G33" s="10"/>
      <c r="H33" s="10"/>
      <c r="L33" s="180"/>
      <c r="M33" s="10"/>
      <c r="N33" s="10"/>
      <c r="R33" s="180"/>
      <c r="S33" s="10"/>
      <c r="T33" s="10"/>
      <c r="X33" s="180"/>
      <c r="Y33" s="10"/>
      <c r="Z33" s="10"/>
      <c r="AD33" s="180"/>
      <c r="AE33" s="10"/>
      <c r="AF33" s="10"/>
    </row>
    <row r="34" spans="1:32">
      <c r="A34" s="10"/>
      <c r="B34" s="10"/>
      <c r="F34" s="180"/>
      <c r="G34" s="10"/>
      <c r="H34" s="10"/>
      <c r="L34" s="180"/>
      <c r="M34" s="10"/>
      <c r="N34" s="10"/>
      <c r="R34" s="180"/>
      <c r="S34" s="10"/>
      <c r="T34" s="10"/>
      <c r="X34" s="180"/>
      <c r="Y34" s="10"/>
      <c r="Z34" s="10"/>
      <c r="AD34" s="180"/>
      <c r="AE34" s="10"/>
      <c r="AF34" s="10"/>
    </row>
    <row r="35" spans="1:32">
      <c r="A35" s="10"/>
      <c r="B35" s="10"/>
      <c r="F35" s="180"/>
      <c r="G35" s="10"/>
      <c r="H35" s="10"/>
      <c r="L35" s="180"/>
      <c r="M35" s="10"/>
      <c r="N35" s="10"/>
      <c r="R35" s="180"/>
      <c r="S35" s="10"/>
      <c r="T35" s="10"/>
      <c r="X35" s="180"/>
      <c r="Y35" s="10"/>
      <c r="Z35" s="10"/>
      <c r="AD35" s="180"/>
      <c r="AE35" s="10"/>
      <c r="AF35" s="10"/>
    </row>
    <row r="36" spans="1:32">
      <c r="A36" s="10"/>
      <c r="B36" s="10"/>
      <c r="F36" s="180"/>
      <c r="G36" s="10"/>
      <c r="H36" s="10"/>
      <c r="L36" s="180"/>
      <c r="M36" s="10"/>
      <c r="N36" s="10"/>
      <c r="R36" s="180"/>
      <c r="S36" s="10"/>
      <c r="T36" s="10"/>
      <c r="X36" s="180"/>
      <c r="Y36" s="10"/>
      <c r="Z36" s="10"/>
      <c r="AD36" s="180"/>
      <c r="AE36" s="10"/>
      <c r="AF36" s="10"/>
    </row>
    <row r="37" spans="1:32">
      <c r="A37" s="10"/>
      <c r="B37" s="10"/>
      <c r="F37" s="180"/>
      <c r="G37" s="10"/>
      <c r="H37" s="10"/>
      <c r="L37" s="180"/>
      <c r="M37" s="10"/>
      <c r="N37" s="10"/>
      <c r="R37" s="180"/>
      <c r="S37" s="10"/>
      <c r="T37" s="10"/>
      <c r="X37" s="180"/>
      <c r="Y37" s="10"/>
      <c r="Z37" s="10"/>
      <c r="AD37" s="180"/>
      <c r="AE37" s="10"/>
      <c r="AF37" s="10"/>
    </row>
    <row r="38" spans="1:32">
      <c r="A38" s="10"/>
      <c r="B38" s="10"/>
      <c r="F38" s="180"/>
      <c r="G38" s="10"/>
      <c r="H38" s="10"/>
      <c r="L38" s="180"/>
      <c r="M38" s="10"/>
      <c r="N38" s="10"/>
      <c r="R38" s="180"/>
      <c r="S38" s="10"/>
      <c r="T38" s="10"/>
      <c r="X38" s="180"/>
      <c r="Y38" s="10"/>
      <c r="Z38" s="10"/>
      <c r="AD38" s="180"/>
      <c r="AE38" s="10"/>
      <c r="AF38" s="10"/>
    </row>
    <row r="39" spans="1:32">
      <c r="A39" s="10"/>
      <c r="B39" s="10"/>
      <c r="F39" s="180"/>
      <c r="G39" s="10"/>
      <c r="H39" s="10"/>
      <c r="L39" s="180"/>
      <c r="M39" s="10"/>
      <c r="N39" s="10"/>
      <c r="R39" s="180"/>
      <c r="S39" s="10"/>
      <c r="T39" s="10"/>
      <c r="X39" s="180"/>
      <c r="Y39" s="10"/>
      <c r="Z39" s="10"/>
      <c r="AD39" s="180"/>
      <c r="AE39" s="10"/>
      <c r="AF39" s="10"/>
    </row>
    <row r="40" spans="1:32">
      <c r="A40" s="10"/>
      <c r="B40" s="10"/>
      <c r="F40" s="180"/>
      <c r="G40" s="10"/>
      <c r="H40" s="10"/>
      <c r="L40" s="180"/>
      <c r="M40" s="10"/>
      <c r="N40" s="10"/>
      <c r="R40" s="180"/>
      <c r="S40" s="10"/>
      <c r="T40" s="10"/>
      <c r="X40" s="180"/>
      <c r="Y40" s="10"/>
      <c r="Z40" s="10"/>
      <c r="AD40" s="180"/>
      <c r="AE40" s="10"/>
      <c r="AF40" s="10"/>
    </row>
    <row r="41" spans="1:32">
      <c r="A41" s="10"/>
      <c r="B41" s="10"/>
      <c r="F41" s="180"/>
      <c r="G41" s="10"/>
      <c r="H41" s="10"/>
      <c r="L41" s="180"/>
      <c r="M41" s="10"/>
      <c r="N41" s="10"/>
      <c r="R41" s="180"/>
      <c r="S41" s="10"/>
      <c r="T41" s="10"/>
      <c r="X41" s="180"/>
      <c r="Y41" s="10"/>
      <c r="Z41" s="10"/>
      <c r="AD41" s="180"/>
      <c r="AE41" s="10"/>
      <c r="AF41" s="10"/>
    </row>
    <row r="42" spans="1:32">
      <c r="A42" s="10"/>
      <c r="B42" s="10"/>
      <c r="F42" s="180"/>
      <c r="G42" s="10"/>
      <c r="H42" s="10"/>
      <c r="L42" s="180"/>
      <c r="M42" s="10"/>
      <c r="N42" s="10"/>
      <c r="R42" s="180"/>
      <c r="S42" s="10"/>
      <c r="T42" s="10"/>
      <c r="X42" s="180"/>
      <c r="Y42" s="10"/>
      <c r="Z42" s="10"/>
      <c r="AD42" s="180"/>
      <c r="AE42" s="10"/>
      <c r="AF42" s="10"/>
    </row>
    <row r="43" spans="1:32">
      <c r="A43" s="10"/>
      <c r="B43" s="10"/>
      <c r="F43" s="180"/>
      <c r="G43" s="10"/>
      <c r="H43" s="10"/>
      <c r="L43" s="180"/>
      <c r="M43" s="10"/>
      <c r="N43" s="10"/>
      <c r="R43" s="180"/>
      <c r="S43" s="10"/>
      <c r="T43" s="10"/>
      <c r="X43" s="180"/>
      <c r="Y43" s="10"/>
      <c r="Z43" s="10"/>
      <c r="AD43" s="180"/>
      <c r="AE43" s="10"/>
      <c r="AF43" s="10"/>
    </row>
    <row r="44" spans="1:32">
      <c r="A44" s="10"/>
      <c r="B44" s="10"/>
      <c r="F44" s="180"/>
      <c r="G44" s="10"/>
      <c r="H44" s="10"/>
      <c r="L44" s="180"/>
      <c r="M44" s="10"/>
      <c r="N44" s="10"/>
      <c r="R44" s="180"/>
      <c r="S44" s="10"/>
      <c r="T44" s="10"/>
      <c r="X44" s="180"/>
      <c r="Y44" s="10"/>
      <c r="Z44" s="10"/>
      <c r="AD44" s="180"/>
      <c r="AE44" s="10"/>
      <c r="AF44" s="10"/>
    </row>
    <row r="45" spans="1:32">
      <c r="A45" s="10"/>
      <c r="B45" s="10"/>
      <c r="F45" s="180"/>
      <c r="G45" s="10"/>
      <c r="H45" s="10"/>
      <c r="L45" s="180"/>
      <c r="M45" s="10"/>
      <c r="N45" s="10"/>
      <c r="R45" s="180"/>
      <c r="S45" s="10"/>
      <c r="T45" s="10"/>
      <c r="X45" s="180"/>
      <c r="Y45" s="10"/>
      <c r="Z45" s="10"/>
      <c r="AD45" s="180"/>
      <c r="AE45" s="10"/>
      <c r="AF45" s="10"/>
    </row>
    <row r="46" spans="1:32">
      <c r="A46" s="10"/>
      <c r="B46" s="10"/>
      <c r="F46" s="180"/>
      <c r="G46" s="10"/>
      <c r="H46" s="10"/>
      <c r="L46" s="180"/>
      <c r="M46" s="10"/>
      <c r="N46" s="10"/>
      <c r="R46" s="180"/>
      <c r="S46" s="10"/>
      <c r="T46" s="10"/>
      <c r="X46" s="180"/>
      <c r="Y46" s="10"/>
      <c r="Z46" s="10"/>
      <c r="AD46" s="180"/>
      <c r="AE46" s="10"/>
      <c r="AF46" s="10"/>
    </row>
    <row r="47" spans="1:32" ht="15" thickBot="1">
      <c r="A47" s="192"/>
      <c r="B47" s="192"/>
      <c r="C47" s="193"/>
      <c r="D47" s="193"/>
      <c r="E47" s="193"/>
      <c r="F47" s="194"/>
      <c r="G47" s="192"/>
      <c r="H47" s="192"/>
      <c r="I47" s="193"/>
      <c r="J47" s="193"/>
      <c r="K47" s="193"/>
      <c r="L47" s="194"/>
      <c r="M47" s="192"/>
      <c r="N47" s="192"/>
      <c r="O47" s="193"/>
      <c r="P47" s="193"/>
      <c r="Q47" s="195"/>
      <c r="R47" s="180"/>
      <c r="S47" s="10"/>
      <c r="T47" s="10"/>
      <c r="X47" s="180"/>
      <c r="Y47" s="10"/>
      <c r="Z47" s="10"/>
      <c r="AD47" s="180"/>
      <c r="AE47" s="10"/>
      <c r="AF47" s="10"/>
    </row>
    <row r="48" spans="1:32">
      <c r="A48" s="10"/>
      <c r="B48" s="10"/>
      <c r="F48" s="180"/>
      <c r="G48" s="10"/>
      <c r="H48" s="10"/>
      <c r="L48" s="180"/>
      <c r="M48" s="10"/>
      <c r="N48" s="10"/>
      <c r="R48" s="180"/>
      <c r="S48" s="10"/>
      <c r="T48" s="10"/>
      <c r="X48" s="180"/>
      <c r="Y48" s="10"/>
      <c r="Z48" s="10"/>
      <c r="AD48" s="180"/>
      <c r="AE48" s="10"/>
      <c r="AF48" s="10"/>
    </row>
    <row r="49" spans="1:32">
      <c r="A49" s="177" t="s">
        <v>19524</v>
      </c>
      <c r="B49" s="177"/>
      <c r="C49" s="178"/>
      <c r="D49" s="178"/>
      <c r="E49" s="178"/>
      <c r="F49" s="179"/>
      <c r="G49" s="177" t="s">
        <v>19530</v>
      </c>
      <c r="H49" s="177"/>
      <c r="I49" s="178"/>
      <c r="J49" s="178"/>
      <c r="K49" s="178"/>
      <c r="L49" s="179"/>
      <c r="M49" s="177"/>
      <c r="N49" s="177"/>
      <c r="O49" s="178"/>
      <c r="P49" s="178"/>
      <c r="Q49" s="178"/>
      <c r="R49" s="180"/>
      <c r="S49" s="10"/>
      <c r="T49" s="10"/>
      <c r="X49" s="180"/>
      <c r="Y49" s="10"/>
      <c r="Z49" s="10"/>
      <c r="AD49" s="180"/>
      <c r="AE49" s="10"/>
      <c r="AF49" s="10"/>
    </row>
    <row r="50" spans="1:32">
      <c r="A50" s="10" t="s">
        <v>19526</v>
      </c>
      <c r="B50" s="10" t="s">
        <v>19527</v>
      </c>
      <c r="C50" t="s">
        <v>19517</v>
      </c>
      <c r="F50" s="180"/>
      <c r="G50" s="10" t="s">
        <v>19526</v>
      </c>
      <c r="H50" s="10" t="s">
        <v>19527</v>
      </c>
      <c r="I50" t="s">
        <v>19517</v>
      </c>
      <c r="L50" s="180"/>
      <c r="M50" s="10"/>
      <c r="N50" s="10"/>
      <c r="R50" s="180"/>
      <c r="S50" s="10"/>
      <c r="T50" s="10"/>
      <c r="X50" s="180"/>
      <c r="Y50" s="10"/>
      <c r="Z50" s="10"/>
      <c r="AD50" s="180"/>
      <c r="AE50" s="10"/>
      <c r="AF50" s="10"/>
    </row>
    <row r="51" spans="1:32">
      <c r="A51" s="10">
        <v>4.75</v>
      </c>
      <c r="B51" s="10">
        <v>5.4999999999997641E-2</v>
      </c>
      <c r="C51" s="181">
        <v>1112333333.3333333</v>
      </c>
      <c r="D51" s="181"/>
      <c r="E51" s="181"/>
      <c r="F51" s="180"/>
      <c r="G51" s="10">
        <v>17.75</v>
      </c>
      <c r="H51" s="10">
        <v>0.10499999999999954</v>
      </c>
      <c r="I51" s="181">
        <v>2958666666.6666665</v>
      </c>
      <c r="J51" s="181"/>
      <c r="K51" s="181"/>
      <c r="L51" s="180"/>
      <c r="M51" s="10"/>
      <c r="N51" s="10"/>
      <c r="O51" s="181"/>
      <c r="P51" s="181"/>
      <c r="Q51" s="181"/>
      <c r="R51" s="180"/>
      <c r="S51" s="10"/>
      <c r="T51" s="10"/>
      <c r="X51" s="180"/>
      <c r="Y51" s="10"/>
      <c r="Z51" s="10"/>
      <c r="AD51" s="180"/>
      <c r="AE51" s="10"/>
      <c r="AF51" s="10"/>
    </row>
    <row r="52" spans="1:32">
      <c r="A52" s="10">
        <v>10</v>
      </c>
      <c r="B52" s="10">
        <v>8.3333333333331552E-2</v>
      </c>
      <c r="C52" s="181">
        <v>1791333333.3333333</v>
      </c>
      <c r="D52" s="181"/>
      <c r="E52" s="181"/>
      <c r="F52" s="180"/>
      <c r="G52" s="10">
        <v>25.5</v>
      </c>
      <c r="H52" s="10">
        <v>0.19000000000000128</v>
      </c>
      <c r="I52" s="181">
        <v>4396666666.666667</v>
      </c>
      <c r="J52" s="181"/>
      <c r="K52" s="181"/>
      <c r="L52" s="180"/>
      <c r="M52" s="10"/>
      <c r="N52" s="10"/>
      <c r="O52" s="181"/>
      <c r="P52" s="181"/>
      <c r="Q52" s="181"/>
      <c r="R52" s="180"/>
      <c r="S52" s="10"/>
      <c r="T52" s="10"/>
      <c r="X52" s="180"/>
      <c r="Y52" s="10"/>
      <c r="Z52" s="10"/>
      <c r="AD52" s="180"/>
      <c r="AE52" s="10"/>
      <c r="AF52" s="10"/>
    </row>
    <row r="53" spans="1:32">
      <c r="A53" s="185">
        <v>15.83</v>
      </c>
      <c r="B53" s="185">
        <v>0.13166666666666696</v>
      </c>
      <c r="C53" s="186">
        <v>2430666666.6666665</v>
      </c>
      <c r="D53" s="181"/>
      <c r="E53" s="181"/>
      <c r="F53" s="180"/>
      <c r="G53" s="185">
        <v>34.5</v>
      </c>
      <c r="H53" s="185">
        <v>0.25666666666666799</v>
      </c>
      <c r="I53" s="186">
        <v>5720000000</v>
      </c>
      <c r="J53" s="181"/>
      <c r="K53" s="181"/>
      <c r="L53" s="180"/>
      <c r="M53" s="10"/>
      <c r="N53" s="10"/>
      <c r="O53" s="181"/>
      <c r="P53" s="181"/>
      <c r="Q53" s="181"/>
      <c r="R53" s="180"/>
      <c r="S53" s="10"/>
      <c r="T53" s="10"/>
      <c r="X53" s="180"/>
      <c r="Y53" s="10"/>
      <c r="Z53" s="10"/>
      <c r="AD53" s="180"/>
      <c r="AE53" s="10"/>
      <c r="AF53" s="10"/>
    </row>
    <row r="54" spans="1:32">
      <c r="A54" s="10" t="s">
        <v>19528</v>
      </c>
      <c r="B54" s="182">
        <f>LINEST(B51:B53,A51:A53,TRUE,TRUE)</f>
        <v>6.9445273326832488E-3</v>
      </c>
      <c r="C54" s="181">
        <f>LINEST(C51:C53,A51:A53,TRUE,TRUE)</f>
        <v>118812163.91833381</v>
      </c>
      <c r="F54" s="180"/>
      <c r="G54" s="10" t="s">
        <v>19528</v>
      </c>
      <c r="H54" s="182">
        <f>LINEST(H51:H53,G51:G53,TRUE,TRUE)</f>
        <v>9.010771815396881E-3</v>
      </c>
      <c r="I54" s="181">
        <f>LINEST(I51:I53,G51:G53,TRUE,TRUE)</f>
        <v>164380274.73070461</v>
      </c>
      <c r="L54" s="180"/>
      <c r="M54" s="10"/>
      <c r="N54" s="182"/>
      <c r="O54" s="181"/>
      <c r="R54" s="180"/>
      <c r="S54" s="10"/>
      <c r="T54" s="10"/>
      <c r="X54" s="180"/>
      <c r="Y54" s="10"/>
      <c r="Z54" s="10"/>
      <c r="AD54" s="180"/>
      <c r="AE54" s="10"/>
      <c r="AF54" s="10"/>
    </row>
    <row r="55" spans="1:32" ht="58">
      <c r="A55" s="189" t="s">
        <v>19529</v>
      </c>
      <c r="B55" s="190">
        <f>(LN(2)/((LN(B52/B51))/(A52-A51))+LN(2)/((LN(B53/B52))/(A53-A52))+LN(2)/((LN(B53/B51))/(A53-A51)))/3</f>
        <v>8.7967095476236494</v>
      </c>
      <c r="C55" s="190">
        <f>(LN(2)/((LN(C52/C51))/(A52-A51))+LN(2)/((LN(C53/C52))/(A53-A52))+LN(2)/((LN(C53/C51))/(A53-A51)))/3</f>
        <v>10.234054194448232</v>
      </c>
      <c r="D55" s="8"/>
      <c r="E55" s="8"/>
      <c r="F55" s="191"/>
      <c r="G55" s="189" t="s">
        <v>19529</v>
      </c>
      <c r="H55" s="190">
        <f>(LN(2)/((LN(H52/H51))/(G52-G51))+LN(2)/((LN(H53/H52))/(G53-G52))+LN(2)/((LN(H53/H51))/(G53-G51)))/3</f>
        <v>14.26320029368587</v>
      </c>
      <c r="I55" s="190">
        <f>(LN(2)/((LN(I52/I51))/(G52-G51))+LN(2)/((LN(I53/I52))/(G53-G52))+LN(2)/((LN(I53/I51))/(G53-G51)))/3</f>
        <v>18.294106352487354</v>
      </c>
      <c r="J55" s="8"/>
      <c r="K55" s="8"/>
      <c r="L55" s="191"/>
      <c r="M55" s="189"/>
      <c r="N55" s="190"/>
      <c r="O55" s="190"/>
      <c r="P55" s="8"/>
      <c r="Q55" s="8"/>
      <c r="R55" s="180"/>
      <c r="S55" s="10"/>
      <c r="T55" s="10"/>
      <c r="X55" s="180"/>
      <c r="Y55" s="10"/>
      <c r="Z55" s="10"/>
      <c r="AD55" s="180"/>
      <c r="AE55" s="10"/>
      <c r="AF55" s="10"/>
    </row>
    <row r="56" spans="1:32">
      <c r="A56" s="10"/>
      <c r="B56" s="10"/>
      <c r="F56" s="180"/>
      <c r="G56" s="10"/>
      <c r="H56" s="10"/>
      <c r="L56" s="180"/>
      <c r="M56" s="10"/>
      <c r="N56" s="10"/>
      <c r="R56" s="180"/>
      <c r="S56" s="10"/>
      <c r="T56" s="10"/>
      <c r="X56" s="180"/>
      <c r="Y56" s="10"/>
      <c r="Z56" s="10"/>
      <c r="AD56" s="180"/>
      <c r="AE56" s="10"/>
      <c r="AF56" s="10"/>
    </row>
    <row r="57" spans="1:32">
      <c r="A57" s="10"/>
      <c r="B57" s="10"/>
      <c r="F57" s="180"/>
      <c r="G57" s="10"/>
      <c r="H57" s="10"/>
      <c r="L57" s="180"/>
      <c r="M57" s="10"/>
      <c r="N57" s="10"/>
      <c r="R57" s="180"/>
      <c r="S57" s="10"/>
      <c r="T57" s="10"/>
      <c r="X57" s="180"/>
      <c r="Y57" s="10"/>
      <c r="Z57" s="10"/>
      <c r="AD57" s="180"/>
      <c r="AE57" s="10"/>
      <c r="AF57" s="10"/>
    </row>
    <row r="58" spans="1:32">
      <c r="A58" s="10"/>
      <c r="B58" s="10"/>
      <c r="F58" s="180"/>
      <c r="G58" s="10"/>
      <c r="H58" s="10"/>
      <c r="L58" s="180"/>
      <c r="M58" s="10"/>
      <c r="N58" s="10"/>
      <c r="R58" s="180"/>
      <c r="S58" s="10"/>
      <c r="T58" s="10"/>
      <c r="X58" s="180"/>
      <c r="Y58" s="10"/>
      <c r="Z58" s="10"/>
      <c r="AD58" s="180"/>
      <c r="AE58" s="10"/>
      <c r="AF58" s="10"/>
    </row>
    <row r="59" spans="1:32">
      <c r="A59" s="10"/>
      <c r="B59" s="10"/>
      <c r="F59" s="180"/>
      <c r="G59" s="10"/>
      <c r="H59" s="10"/>
      <c r="L59" s="180"/>
      <c r="M59" s="10"/>
      <c r="N59" s="10"/>
      <c r="R59" s="180"/>
      <c r="S59" s="10"/>
      <c r="T59" s="10"/>
      <c r="X59" s="180"/>
      <c r="Y59" s="10"/>
      <c r="Z59" s="10"/>
      <c r="AD59" s="180"/>
      <c r="AE59" s="10"/>
      <c r="AF59" s="10"/>
    </row>
    <row r="60" spans="1:32">
      <c r="A60" s="10"/>
      <c r="B60" s="10"/>
      <c r="F60" s="180"/>
      <c r="G60" s="10"/>
      <c r="H60" s="10"/>
      <c r="L60" s="180"/>
      <c r="M60" s="10"/>
      <c r="N60" s="10"/>
      <c r="R60" s="180"/>
      <c r="S60" s="10"/>
      <c r="T60" s="10"/>
      <c r="X60" s="180"/>
      <c r="Y60" s="10"/>
      <c r="Z60" s="10"/>
      <c r="AD60" s="180"/>
      <c r="AE60" s="10"/>
      <c r="AF60" s="10"/>
    </row>
    <row r="61" spans="1:32">
      <c r="A61" s="10"/>
      <c r="B61" s="10"/>
      <c r="F61" s="180"/>
      <c r="G61" s="10"/>
      <c r="H61" s="10"/>
      <c r="L61" s="180"/>
      <c r="M61" s="10"/>
      <c r="N61" s="10"/>
      <c r="R61" s="180"/>
      <c r="S61" s="10"/>
      <c r="T61" s="10"/>
      <c r="X61" s="180"/>
      <c r="Y61" s="10"/>
      <c r="Z61" s="10"/>
      <c r="AD61" s="180"/>
      <c r="AE61" s="10"/>
      <c r="AF61" s="10"/>
    </row>
    <row r="62" spans="1:32">
      <c r="A62" s="10"/>
      <c r="B62" s="10"/>
      <c r="F62" s="180"/>
      <c r="G62" s="10"/>
      <c r="H62" s="10"/>
      <c r="L62" s="180"/>
      <c r="M62" s="10"/>
      <c r="N62" s="10"/>
      <c r="R62" s="180"/>
      <c r="S62" s="10"/>
      <c r="T62" s="10"/>
      <c r="X62" s="180"/>
      <c r="Y62" s="10"/>
      <c r="Z62" s="10"/>
      <c r="AD62" s="180"/>
      <c r="AE62" s="10"/>
      <c r="AF62" s="10"/>
    </row>
    <row r="63" spans="1:32">
      <c r="A63" s="10"/>
      <c r="B63" s="10"/>
      <c r="F63" s="180"/>
      <c r="G63" s="10"/>
      <c r="H63" s="10"/>
      <c r="L63" s="180"/>
      <c r="M63" s="10"/>
      <c r="N63" s="10"/>
      <c r="R63" s="180"/>
      <c r="S63" s="10"/>
      <c r="T63" s="10"/>
      <c r="X63" s="180"/>
      <c r="Y63" s="10"/>
      <c r="Z63" s="10"/>
      <c r="AD63" s="180"/>
      <c r="AE63" s="10"/>
      <c r="AF63" s="10"/>
    </row>
    <row r="64" spans="1:32">
      <c r="A64" s="10"/>
      <c r="B64" s="10"/>
      <c r="F64" s="180"/>
      <c r="G64" s="10"/>
      <c r="H64" s="10"/>
      <c r="L64" s="180"/>
      <c r="M64" s="10"/>
      <c r="N64" s="10"/>
      <c r="R64" s="180"/>
      <c r="S64" s="10"/>
      <c r="T64" s="10"/>
      <c r="X64" s="180"/>
      <c r="Y64" s="10"/>
      <c r="Z64" s="10"/>
      <c r="AD64" s="180"/>
      <c r="AE64" s="10"/>
      <c r="AF64" s="10"/>
    </row>
    <row r="65" spans="1:32">
      <c r="A65" s="10"/>
      <c r="B65" s="10"/>
      <c r="F65" s="180"/>
      <c r="G65" s="10"/>
      <c r="H65" s="10"/>
      <c r="L65" s="180"/>
      <c r="M65" s="10"/>
      <c r="N65" s="10"/>
      <c r="R65" s="180"/>
      <c r="S65" s="10"/>
      <c r="T65" s="10"/>
      <c r="X65" s="180"/>
      <c r="Y65" s="10"/>
      <c r="Z65" s="10"/>
      <c r="AD65" s="180"/>
      <c r="AE65" s="10"/>
      <c r="AF65" s="10"/>
    </row>
    <row r="66" spans="1:32">
      <c r="A66" s="10"/>
      <c r="B66" s="10"/>
      <c r="F66" s="180"/>
      <c r="G66" s="10"/>
      <c r="H66" s="10"/>
      <c r="L66" s="180"/>
      <c r="M66" s="10"/>
      <c r="N66" s="10"/>
      <c r="R66" s="180"/>
      <c r="S66" s="10"/>
      <c r="T66" s="10"/>
      <c r="X66" s="180"/>
      <c r="Y66" s="10"/>
      <c r="Z66" s="10"/>
      <c r="AD66" s="180"/>
      <c r="AE66" s="10"/>
      <c r="AF66" s="10"/>
    </row>
    <row r="67" spans="1:32">
      <c r="A67" s="10"/>
      <c r="B67" s="10"/>
      <c r="F67" s="180"/>
      <c r="G67" s="10"/>
      <c r="H67" s="10"/>
      <c r="L67" s="180"/>
      <c r="M67" s="10"/>
      <c r="N67" s="10"/>
      <c r="R67" s="180"/>
      <c r="S67" s="10"/>
      <c r="T67" s="10"/>
      <c r="X67" s="180"/>
      <c r="Y67" s="10"/>
      <c r="Z67" s="10"/>
      <c r="AD67" s="180"/>
      <c r="AE67" s="10"/>
      <c r="AF67" s="10"/>
    </row>
    <row r="68" spans="1:32">
      <c r="A68" s="10"/>
      <c r="B68" s="10"/>
      <c r="F68" s="180"/>
      <c r="G68" s="10"/>
      <c r="H68" s="10"/>
      <c r="L68" s="180"/>
      <c r="M68" s="10"/>
      <c r="N68" s="10"/>
      <c r="R68" s="180"/>
      <c r="S68" s="10"/>
      <c r="T68" s="10"/>
      <c r="X68" s="180"/>
      <c r="Y68" s="10"/>
      <c r="Z68" s="10"/>
      <c r="AD68" s="180"/>
      <c r="AE68" s="10"/>
      <c r="AF68" s="10"/>
    </row>
    <row r="69" spans="1:32">
      <c r="A69" s="10"/>
      <c r="B69" s="10"/>
      <c r="F69" s="180"/>
      <c r="G69" s="10"/>
      <c r="H69" s="10"/>
      <c r="L69" s="180"/>
      <c r="M69" s="10"/>
      <c r="N69" s="10"/>
      <c r="R69" s="180"/>
      <c r="S69" s="10"/>
      <c r="T69" s="10"/>
      <c r="X69" s="180"/>
      <c r="Y69" s="10"/>
      <c r="Z69" s="10"/>
      <c r="AD69" s="180"/>
      <c r="AE69" s="10"/>
      <c r="AF69" s="10"/>
    </row>
  </sheetData>
  <pageMargins left="0.7" right="0.7" top="0.78740157499999996" bottom="0.78740157499999996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2205B-8842-48B9-9CB2-7F6B204C7A83}">
  <dimension ref="A1:AU143"/>
  <sheetViews>
    <sheetView workbookViewId="0">
      <selection activeCell="G6" sqref="G6"/>
    </sheetView>
  </sheetViews>
  <sheetFormatPr baseColWidth="10" defaultRowHeight="14.5"/>
  <sheetData>
    <row r="1" spans="1:47">
      <c r="A1" s="346" t="s">
        <v>19958</v>
      </c>
      <c r="B1" s="346"/>
      <c r="C1" s="346"/>
    </row>
    <row r="2" spans="1:47">
      <c r="A2" s="346"/>
      <c r="B2" s="346"/>
      <c r="C2" s="346"/>
      <c r="D2" s="268"/>
      <c r="E2" s="268"/>
      <c r="F2" s="268"/>
      <c r="G2" s="268"/>
      <c r="H2" s="268"/>
      <c r="I2" s="268"/>
      <c r="J2" s="268"/>
    </row>
    <row r="3" spans="1:47">
      <c r="B3" s="263"/>
    </row>
    <row r="4" spans="1:47">
      <c r="A4" s="357" t="s">
        <v>19959</v>
      </c>
      <c r="B4" s="357"/>
      <c r="C4" s="357"/>
      <c r="D4" s="263"/>
      <c r="E4" s="263"/>
      <c r="F4" s="263"/>
      <c r="AK4" s="264"/>
    </row>
    <row r="5" spans="1:47">
      <c r="AK5" s="264"/>
    </row>
    <row r="6" spans="1:47">
      <c r="D6" t="s">
        <v>19960</v>
      </c>
      <c r="J6" t="s">
        <v>19961</v>
      </c>
      <c r="N6" t="s">
        <v>19962</v>
      </c>
      <c r="S6" t="s">
        <v>19963</v>
      </c>
      <c r="Y6" t="s">
        <v>19964</v>
      </c>
      <c r="AE6" t="s">
        <v>19965</v>
      </c>
    </row>
    <row r="7" spans="1:47">
      <c r="AQ7" s="348" t="s">
        <v>19966</v>
      </c>
    </row>
    <row r="8" spans="1:47">
      <c r="B8" s="352" t="s">
        <v>19537</v>
      </c>
      <c r="C8" s="353"/>
      <c r="D8" s="353" t="s">
        <v>19538</v>
      </c>
      <c r="E8" s="353"/>
      <c r="F8" t="s">
        <v>19539</v>
      </c>
      <c r="G8" t="s">
        <v>19540</v>
      </c>
      <c r="H8" s="352" t="s">
        <v>19537</v>
      </c>
      <c r="I8" s="353"/>
      <c r="J8" s="353" t="s">
        <v>19538</v>
      </c>
      <c r="K8" s="353"/>
      <c r="L8" t="s">
        <v>19540</v>
      </c>
      <c r="M8" s="352" t="s">
        <v>19537</v>
      </c>
      <c r="N8" s="353"/>
      <c r="O8" s="353" t="s">
        <v>19538</v>
      </c>
      <c r="P8" s="353"/>
      <c r="Q8" t="s">
        <v>19540</v>
      </c>
      <c r="R8" s="352" t="s">
        <v>19537</v>
      </c>
      <c r="S8" s="353"/>
      <c r="T8" s="353" t="s">
        <v>19538</v>
      </c>
      <c r="U8" s="353"/>
      <c r="V8" t="s">
        <v>19540</v>
      </c>
      <c r="W8" s="352" t="s">
        <v>19537</v>
      </c>
      <c r="X8" s="353"/>
      <c r="Y8" s="353" t="s">
        <v>19538</v>
      </c>
      <c r="Z8" s="353"/>
      <c r="AA8" t="s">
        <v>19540</v>
      </c>
      <c r="AD8" s="255" t="s">
        <v>19537</v>
      </c>
      <c r="AE8" s="20"/>
      <c r="AF8" s="20" t="s">
        <v>19538</v>
      </c>
      <c r="AG8" s="20"/>
      <c r="AH8" s="20" t="s">
        <v>19539</v>
      </c>
      <c r="AI8" t="s">
        <v>19540</v>
      </c>
      <c r="AQ8" s="348"/>
      <c r="AR8" s="350" t="s">
        <v>19967</v>
      </c>
      <c r="AS8" s="351"/>
      <c r="AT8" s="339" t="s">
        <v>19968</v>
      </c>
      <c r="AU8" s="339"/>
    </row>
    <row r="9" spans="1:47" ht="16.5">
      <c r="A9" s="256"/>
      <c r="B9" s="257" t="s">
        <v>19541</v>
      </c>
      <c r="C9" s="256" t="s">
        <v>19542</v>
      </c>
      <c r="D9" s="256" t="s">
        <v>19541</v>
      </c>
      <c r="E9" s="256" t="s">
        <v>19542</v>
      </c>
      <c r="F9" s="256" t="s">
        <v>19543</v>
      </c>
      <c r="G9" s="256" t="s">
        <v>19542</v>
      </c>
      <c r="H9" s="257" t="s">
        <v>19541</v>
      </c>
      <c r="I9" s="256" t="s">
        <v>19542</v>
      </c>
      <c r="J9" s="256" t="s">
        <v>19541</v>
      </c>
      <c r="K9" s="256" t="s">
        <v>19542</v>
      </c>
      <c r="L9" s="256" t="s">
        <v>19542</v>
      </c>
      <c r="M9" s="257" t="s">
        <v>19541</v>
      </c>
      <c r="N9" s="256" t="s">
        <v>19542</v>
      </c>
      <c r="O9" s="256" t="s">
        <v>19541</v>
      </c>
      <c r="P9" s="256" t="s">
        <v>19542</v>
      </c>
      <c r="Q9" s="256" t="s">
        <v>19542</v>
      </c>
      <c r="R9" s="257" t="s">
        <v>19541</v>
      </c>
      <c r="S9" s="256" t="s">
        <v>19542</v>
      </c>
      <c r="T9" s="256" t="s">
        <v>19541</v>
      </c>
      <c r="U9" s="256" t="s">
        <v>19542</v>
      </c>
      <c r="V9" s="256" t="s">
        <v>19542</v>
      </c>
      <c r="W9" s="257" t="s">
        <v>19541</v>
      </c>
      <c r="X9" s="256" t="s">
        <v>19542</v>
      </c>
      <c r="Y9" s="256" t="s">
        <v>19541</v>
      </c>
      <c r="Z9" s="256" t="s">
        <v>19542</v>
      </c>
      <c r="AA9" s="256" t="s">
        <v>19542</v>
      </c>
      <c r="AC9" s="256"/>
      <c r="AD9" s="257" t="s">
        <v>19541</v>
      </c>
      <c r="AE9" s="256" t="s">
        <v>19542</v>
      </c>
      <c r="AF9" s="256" t="s">
        <v>19541</v>
      </c>
      <c r="AG9" s="256" t="s">
        <v>19542</v>
      </c>
      <c r="AH9" s="256" t="s">
        <v>19543</v>
      </c>
      <c r="AI9" s="256" t="s">
        <v>19542</v>
      </c>
      <c r="AK9" s="256"/>
      <c r="AL9" s="320" t="s">
        <v>19969</v>
      </c>
      <c r="AM9" s="321" t="s">
        <v>19970</v>
      </c>
      <c r="AN9" s="321" t="s">
        <v>19971</v>
      </c>
      <c r="AO9" s="321" t="s">
        <v>19972</v>
      </c>
      <c r="AP9" s="321" t="s">
        <v>19973</v>
      </c>
      <c r="AQ9" s="349"/>
      <c r="AR9" s="321">
        <v>3.3</v>
      </c>
      <c r="AS9" s="321">
        <v>4.3</v>
      </c>
      <c r="AT9" s="339" t="s">
        <v>19974</v>
      </c>
      <c r="AU9" s="339" t="s">
        <v>19975</v>
      </c>
    </row>
    <row r="10" spans="1:47">
      <c r="A10" t="s">
        <v>18799</v>
      </c>
      <c r="B10" s="277">
        <f>P26/100*B44</f>
        <v>0</v>
      </c>
      <c r="C10" s="277">
        <f>P26/100*C44</f>
        <v>0</v>
      </c>
      <c r="D10" s="277">
        <f>$P26/100*D44</f>
        <v>0</v>
      </c>
      <c r="E10" s="277">
        <f>$P26/100*E44</f>
        <v>0</v>
      </c>
      <c r="F10" s="277">
        <f>$P26/100*F44</f>
        <v>0</v>
      </c>
      <c r="G10" s="277">
        <f>$P26/100*G44</f>
        <v>0</v>
      </c>
      <c r="H10" s="277">
        <f t="shared" ref="H10:L23" si="0">$M26/100*H44</f>
        <v>0.71853546910755162</v>
      </c>
      <c r="I10" s="277">
        <f t="shared" si="0"/>
        <v>1.4370709382151032</v>
      </c>
      <c r="J10" s="277">
        <f t="shared" si="0"/>
        <v>1.4370709382151032</v>
      </c>
      <c r="K10" s="277">
        <f t="shared" si="0"/>
        <v>1.4370709382151032</v>
      </c>
      <c r="L10" s="277">
        <f t="shared" si="0"/>
        <v>0</v>
      </c>
      <c r="M10" s="277">
        <f t="shared" ref="M10:Q23" si="1">$J26/100*M44</f>
        <v>0.54258835494533431</v>
      </c>
      <c r="N10" s="277">
        <f t="shared" si="1"/>
        <v>1.6277650648360029</v>
      </c>
      <c r="O10" s="277">
        <f t="shared" si="1"/>
        <v>0</v>
      </c>
      <c r="P10" s="277">
        <f t="shared" si="1"/>
        <v>1.0851767098906686</v>
      </c>
      <c r="Q10" s="277">
        <f t="shared" si="1"/>
        <v>0</v>
      </c>
      <c r="R10" s="277">
        <f t="shared" ref="R10:V23" si="2">$K26/100*R44</f>
        <v>0.70378845664886869</v>
      </c>
      <c r="S10" s="277">
        <f t="shared" si="2"/>
        <v>2.111365369946606</v>
      </c>
      <c r="T10" s="277">
        <f t="shared" si="2"/>
        <v>0</v>
      </c>
      <c r="U10" s="277">
        <f t="shared" si="2"/>
        <v>1.4075769132977374</v>
      </c>
      <c r="V10" s="277">
        <f t="shared" si="2"/>
        <v>0.70378845664886869</v>
      </c>
      <c r="W10" s="277">
        <f t="shared" ref="W10:AA23" si="3">$O26/100*W44</f>
        <v>3.5087719298245612E-2</v>
      </c>
      <c r="X10" s="277">
        <f t="shared" si="3"/>
        <v>7.0175438596491224E-2</v>
      </c>
      <c r="Y10" s="277">
        <f t="shared" si="3"/>
        <v>7.0175438596491224E-2</v>
      </c>
      <c r="Z10" s="277">
        <f t="shared" si="3"/>
        <v>7.0175438596491224E-2</v>
      </c>
      <c r="AA10" s="277">
        <f t="shared" si="3"/>
        <v>0</v>
      </c>
      <c r="AC10" s="20" t="s">
        <v>18799</v>
      </c>
      <c r="AD10" s="259">
        <f t="shared" ref="AD10:AF23" si="4">SUM(B10,H10,M10,R10,W10)</f>
        <v>2.0000000000000004</v>
      </c>
      <c r="AE10" s="259">
        <f t="shared" si="4"/>
        <v>5.2463768115942031</v>
      </c>
      <c r="AF10" s="259">
        <f t="shared" si="4"/>
        <v>1.5072463768115945</v>
      </c>
      <c r="AG10" s="259">
        <f t="shared" ref="AG10:AG23" si="5">SUM(E10,K10,P10,U10,Z10,AI10)</f>
        <v>4.7037884566488692</v>
      </c>
      <c r="AH10" s="259">
        <f t="shared" ref="AH10:AH23" si="6">SUM(F10)</f>
        <v>0</v>
      </c>
      <c r="AI10" s="259">
        <f t="shared" ref="AI10:AI23" si="7">SUM(G10,L10,Q10,V10,AA10)</f>
        <v>0.70378845664886869</v>
      </c>
      <c r="AK10" s="20" t="s">
        <v>18799</v>
      </c>
      <c r="AL10" s="259">
        <f>AE10-AD10</f>
        <v>3.2463768115942027</v>
      </c>
      <c r="AM10" s="10">
        <f>AG10-AF10</f>
        <v>3.1965420798372746</v>
      </c>
      <c r="AN10" s="10">
        <f>AM10</f>
        <v>3.1965420798372746</v>
      </c>
      <c r="AO10" s="10">
        <f>AH10</f>
        <v>0</v>
      </c>
      <c r="AP10" s="10">
        <f>AI10*2</f>
        <v>1.4075769132977374</v>
      </c>
      <c r="AQ10" s="284">
        <f>SUM(AN10:AP10)</f>
        <v>4.6041189931350122</v>
      </c>
      <c r="AR10" s="319">
        <f>AQ10/3.3</f>
        <v>1.3951875736772765</v>
      </c>
      <c r="AS10" s="319">
        <f>AQ10/4.3</f>
        <v>1.0707253472407006</v>
      </c>
      <c r="AT10" s="310">
        <f>(AL10+AR10)*AN25</f>
        <v>1.9202007471001126</v>
      </c>
      <c r="AU10" s="311">
        <f>(AL10+AS10)*AN25</f>
        <v>1.785971733367959</v>
      </c>
    </row>
    <row r="11" spans="1:47">
      <c r="A11" s="264" t="s">
        <v>18800</v>
      </c>
      <c r="B11" s="277">
        <f t="shared" ref="B11:B23" si="8">P27/100*B45</f>
        <v>6.8764273027150477E-2</v>
      </c>
      <c r="C11" s="277">
        <f t="shared" ref="C11:C23" si="9">P27/100*C45</f>
        <v>0.18062715778997662</v>
      </c>
      <c r="D11" s="277">
        <f t="shared" ref="D11:G23" si="10">$P27/100*D45</f>
        <v>0.24939143081712711</v>
      </c>
      <c r="E11" s="277">
        <f t="shared" si="10"/>
        <v>0.13752854605430095</v>
      </c>
      <c r="F11" s="277">
        <f t="shared" si="10"/>
        <v>2.5665661291474785E-2</v>
      </c>
      <c r="G11" s="277">
        <f t="shared" si="10"/>
        <v>0</v>
      </c>
      <c r="H11" s="277">
        <f t="shared" si="0"/>
        <v>1.1031464095407257</v>
      </c>
      <c r="I11" s="277">
        <f t="shared" si="0"/>
        <v>2.2062928190814515</v>
      </c>
      <c r="J11" s="277">
        <f t="shared" si="0"/>
        <v>2.2062928190814515</v>
      </c>
      <c r="K11" s="277">
        <f t="shared" si="0"/>
        <v>2.2062928190814515</v>
      </c>
      <c r="L11" s="277">
        <f t="shared" si="0"/>
        <v>0</v>
      </c>
      <c r="M11" s="277">
        <f t="shared" si="1"/>
        <v>0.56533874651103777</v>
      </c>
      <c r="N11" s="277">
        <f t="shared" si="1"/>
        <v>1.6960162395331133</v>
      </c>
      <c r="O11" s="277">
        <f t="shared" si="1"/>
        <v>0</v>
      </c>
      <c r="P11" s="277">
        <f t="shared" si="1"/>
        <v>1.1306774930220755</v>
      </c>
      <c r="Q11" s="277">
        <f t="shared" si="1"/>
        <v>0</v>
      </c>
      <c r="R11" s="277">
        <f t="shared" si="2"/>
        <v>0.20908398883532109</v>
      </c>
      <c r="S11" s="277">
        <f t="shared" si="2"/>
        <v>0.62725196650596327</v>
      </c>
      <c r="T11" s="277">
        <f t="shared" si="2"/>
        <v>0</v>
      </c>
      <c r="U11" s="277">
        <f t="shared" si="2"/>
        <v>0.41816797767064218</v>
      </c>
      <c r="V11" s="277">
        <f t="shared" si="2"/>
        <v>0.20908398883532109</v>
      </c>
      <c r="W11" s="277">
        <f t="shared" si="3"/>
        <v>5.3666582085765031E-2</v>
      </c>
      <c r="X11" s="277">
        <f t="shared" si="3"/>
        <v>0.10733316417153006</v>
      </c>
      <c r="Y11" s="277">
        <f t="shared" si="3"/>
        <v>0.10733316417153006</v>
      </c>
      <c r="Z11" s="277">
        <f t="shared" si="3"/>
        <v>0.10733316417153006</v>
      </c>
      <c r="AA11" s="277">
        <f t="shared" si="3"/>
        <v>0</v>
      </c>
      <c r="AC11" s="20" t="s">
        <v>19544</v>
      </c>
      <c r="AD11" s="259">
        <f t="shared" si="4"/>
        <v>2</v>
      </c>
      <c r="AE11" s="259">
        <f t="shared" si="4"/>
        <v>4.8175213470820353</v>
      </c>
      <c r="AF11" s="259">
        <f t="shared" si="4"/>
        <v>2.5630174140701087</v>
      </c>
      <c r="AG11" s="259">
        <f t="shared" si="5"/>
        <v>4.2090839888353209</v>
      </c>
      <c r="AH11" s="259">
        <f t="shared" si="6"/>
        <v>2.5665661291474785E-2</v>
      </c>
      <c r="AI11" s="259">
        <f t="shared" si="7"/>
        <v>0.20908398883532109</v>
      </c>
      <c r="AK11" s="275" t="s">
        <v>18800</v>
      </c>
      <c r="AL11" s="259">
        <f t="shared" ref="AL11:AL23" si="11">AE11-AD11</f>
        <v>2.8175213470820353</v>
      </c>
      <c r="AM11" s="10">
        <f t="shared" ref="AM11:AM23" si="12">AG11-AF11</f>
        <v>1.6460665747652121</v>
      </c>
      <c r="AN11" s="10">
        <f t="shared" ref="AN11:AN23" si="13">AM11</f>
        <v>1.6460665747652121</v>
      </c>
      <c r="AO11" s="10">
        <f t="shared" ref="AO11:AO23" si="14">AH11</f>
        <v>2.5665661291474785E-2</v>
      </c>
      <c r="AP11" s="10">
        <f>AI11*2</f>
        <v>0.41816797767064218</v>
      </c>
      <c r="AQ11" s="284">
        <f>SUM(AN11:AP11)</f>
        <v>2.0899002137273293</v>
      </c>
      <c r="AR11" s="319">
        <f>AQ11/3.3</f>
        <v>0.63330309506888771</v>
      </c>
      <c r="AS11" s="319">
        <f t="shared" ref="AS11:AS22" si="15">AQ11/4.3</f>
        <v>0.48602330551798356</v>
      </c>
      <c r="AT11" s="310">
        <f>(AL11+AR11)*AN27</f>
        <v>0.7626279366950014</v>
      </c>
      <c r="AU11" s="311">
        <f>(AL11+AS11)*AN27</f>
        <v>0.73007928523359278</v>
      </c>
    </row>
    <row r="12" spans="1:47">
      <c r="A12" t="s">
        <v>19545</v>
      </c>
      <c r="B12" s="277">
        <f t="shared" si="8"/>
        <v>0</v>
      </c>
      <c r="C12" s="277">
        <f t="shared" si="9"/>
        <v>0</v>
      </c>
      <c r="D12" s="277">
        <f t="shared" si="10"/>
        <v>0</v>
      </c>
      <c r="E12" s="277">
        <f t="shared" si="10"/>
        <v>0</v>
      </c>
      <c r="F12" s="277">
        <f t="shared" si="10"/>
        <v>0</v>
      </c>
      <c r="G12" s="277">
        <f t="shared" si="10"/>
        <v>0</v>
      </c>
      <c r="H12" s="277">
        <f t="shared" si="0"/>
        <v>0.84198864423210085</v>
      </c>
      <c r="I12" s="277">
        <f t="shared" si="0"/>
        <v>1.6839772884642017</v>
      </c>
      <c r="J12" s="277">
        <f t="shared" si="0"/>
        <v>1.6839772884642017</v>
      </c>
      <c r="K12" s="277">
        <f t="shared" si="0"/>
        <v>1.6839772884642017</v>
      </c>
      <c r="L12" s="277">
        <f t="shared" si="0"/>
        <v>0</v>
      </c>
      <c r="M12" s="277">
        <f t="shared" si="1"/>
        <v>0.72912339011217286</v>
      </c>
      <c r="N12" s="277">
        <f t="shared" si="1"/>
        <v>2.1873701703365187</v>
      </c>
      <c r="O12" s="277">
        <f t="shared" si="1"/>
        <v>0</v>
      </c>
      <c r="P12" s="277">
        <f t="shared" si="1"/>
        <v>1.4582467802243457</v>
      </c>
      <c r="Q12" s="277">
        <f t="shared" si="1"/>
        <v>0</v>
      </c>
      <c r="R12" s="277">
        <f t="shared" si="2"/>
        <v>0.35452153441351603</v>
      </c>
      <c r="S12" s="277">
        <f t="shared" si="2"/>
        <v>1.0635646032405481</v>
      </c>
      <c r="T12" s="277">
        <f t="shared" si="2"/>
        <v>0</v>
      </c>
      <c r="U12" s="277">
        <f t="shared" si="2"/>
        <v>0.70904306882703205</v>
      </c>
      <c r="V12" s="277">
        <f t="shared" si="2"/>
        <v>0.35452153441351603</v>
      </c>
      <c r="W12" s="277">
        <f t="shared" si="3"/>
        <v>7.4366431242210221E-2</v>
      </c>
      <c r="X12" s="277">
        <f t="shared" si="3"/>
        <v>0.14873286248442044</v>
      </c>
      <c r="Y12" s="277">
        <f t="shared" si="3"/>
        <v>0.14873286248442044</v>
      </c>
      <c r="Z12" s="277">
        <f t="shared" si="3"/>
        <v>0.14873286248442044</v>
      </c>
      <c r="AA12" s="277">
        <f t="shared" si="3"/>
        <v>0</v>
      </c>
      <c r="AC12" s="20" t="s">
        <v>19545</v>
      </c>
      <c r="AD12" s="259">
        <f t="shared" si="4"/>
        <v>2</v>
      </c>
      <c r="AE12" s="259">
        <f t="shared" si="4"/>
        <v>5.0836449245256894</v>
      </c>
      <c r="AF12" s="259">
        <f t="shared" si="4"/>
        <v>1.8327101509486221</v>
      </c>
      <c r="AG12" s="259">
        <f t="shared" si="5"/>
        <v>4.3545215344135162</v>
      </c>
      <c r="AH12" s="259">
        <f t="shared" si="6"/>
        <v>0</v>
      </c>
      <c r="AI12" s="259">
        <f t="shared" si="7"/>
        <v>0.35452153441351603</v>
      </c>
      <c r="AK12" s="20" t="s">
        <v>19545</v>
      </c>
      <c r="AL12" s="259">
        <f t="shared" si="11"/>
        <v>3.0836449245256894</v>
      </c>
      <c r="AM12" s="10">
        <f t="shared" si="12"/>
        <v>2.5218113834648941</v>
      </c>
      <c r="AN12" s="10">
        <f t="shared" si="13"/>
        <v>2.5218113834648941</v>
      </c>
      <c r="AO12" s="10">
        <f t="shared" si="14"/>
        <v>0</v>
      </c>
      <c r="AP12" s="10">
        <f t="shared" ref="AP12:AP23" si="16">AI12*2</f>
        <v>0.70904306882703205</v>
      </c>
      <c r="AQ12" s="284">
        <f t="shared" ref="AQ12:AQ22" si="17">SUM(AN12:AP12)</f>
        <v>3.230854452291926</v>
      </c>
      <c r="AR12" s="319">
        <f t="shared" ref="AR12:AR23" si="18">AQ12/3.3</f>
        <v>0.97904680372482611</v>
      </c>
      <c r="AS12" s="319">
        <f t="shared" si="15"/>
        <v>0.7513615005330061</v>
      </c>
      <c r="AT12" s="310">
        <f>(AL12+AR12)*AN26</f>
        <v>1.7172969437744021</v>
      </c>
      <c r="AU12" s="311">
        <f>(AL12+AS12)*AN26</f>
        <v>1.6210545258240658</v>
      </c>
    </row>
    <row r="13" spans="1:47">
      <c r="A13" t="s">
        <v>18802</v>
      </c>
      <c r="B13" s="277">
        <f>P29/100*B47</f>
        <v>3.4766697163769442E-2</v>
      </c>
      <c r="C13" s="277">
        <f t="shared" si="9"/>
        <v>8.1530192856595712E-2</v>
      </c>
      <c r="D13" s="277">
        <f t="shared" si="10"/>
        <v>0.11629689002036515</v>
      </c>
      <c r="E13" s="277">
        <f t="shared" si="10"/>
        <v>6.9533394327538883E-2</v>
      </c>
      <c r="F13" s="277">
        <f t="shared" si="10"/>
        <v>2.2769898634712626E-2</v>
      </c>
      <c r="G13" s="277">
        <f t="shared" si="10"/>
        <v>0</v>
      </c>
      <c r="H13" s="277">
        <f t="shared" si="0"/>
        <v>0.82961503272573722</v>
      </c>
      <c r="I13" s="277">
        <f t="shared" si="0"/>
        <v>1.6592300654514744</v>
      </c>
      <c r="J13" s="277">
        <f t="shared" si="0"/>
        <v>1.6592300654514744</v>
      </c>
      <c r="K13" s="277">
        <f t="shared" si="0"/>
        <v>1.6592300654514744</v>
      </c>
      <c r="L13" s="277">
        <f t="shared" si="0"/>
        <v>0</v>
      </c>
      <c r="M13" s="277">
        <f t="shared" si="1"/>
        <v>0.58807797874586532</v>
      </c>
      <c r="N13" s="277">
        <f t="shared" si="1"/>
        <v>1.7642339362375958</v>
      </c>
      <c r="O13" s="277">
        <f t="shared" si="1"/>
        <v>0</v>
      </c>
      <c r="P13" s="277">
        <f t="shared" si="1"/>
        <v>1.1761559574917306</v>
      </c>
      <c r="Q13" s="277">
        <f t="shared" si="1"/>
        <v>0</v>
      </c>
      <c r="R13" s="277">
        <f t="shared" si="2"/>
        <v>0.52065592230276603</v>
      </c>
      <c r="S13" s="277">
        <f t="shared" si="2"/>
        <v>1.5619677669082981</v>
      </c>
      <c r="T13" s="277">
        <f t="shared" si="2"/>
        <v>0</v>
      </c>
      <c r="U13" s="277">
        <f t="shared" si="2"/>
        <v>1.0413118446055321</v>
      </c>
      <c r="V13" s="277">
        <f t="shared" si="2"/>
        <v>0.52065592230276603</v>
      </c>
      <c r="W13" s="277">
        <f t="shared" si="3"/>
        <v>2.6884369061862198E-2</v>
      </c>
      <c r="X13" s="277">
        <f t="shared" si="3"/>
        <v>5.3768738123724395E-2</v>
      </c>
      <c r="Y13" s="277">
        <f t="shared" si="3"/>
        <v>5.3768738123724395E-2</v>
      </c>
      <c r="Z13" s="277">
        <f t="shared" si="3"/>
        <v>5.3768738123724395E-2</v>
      </c>
      <c r="AA13" s="277">
        <f t="shared" si="3"/>
        <v>0</v>
      </c>
      <c r="AC13" s="20" t="s">
        <v>18802</v>
      </c>
      <c r="AD13" s="259">
        <f t="shared" si="4"/>
        <v>2</v>
      </c>
      <c r="AE13" s="259">
        <f t="shared" si="4"/>
        <v>5.1207306995776882</v>
      </c>
      <c r="AF13" s="259">
        <f t="shared" si="4"/>
        <v>1.829295693595564</v>
      </c>
      <c r="AG13" s="259">
        <f t="shared" si="5"/>
        <v>4.5206559223027662</v>
      </c>
      <c r="AH13" s="259">
        <f t="shared" si="6"/>
        <v>2.2769898634712626E-2</v>
      </c>
      <c r="AI13" s="259">
        <f t="shared" si="7"/>
        <v>0.52065592230276603</v>
      </c>
      <c r="AK13" s="20" t="s">
        <v>18802</v>
      </c>
      <c r="AL13" s="259">
        <f t="shared" si="11"/>
        <v>3.1207306995776882</v>
      </c>
      <c r="AM13" s="10">
        <f t="shared" si="12"/>
        <v>2.691360228707202</v>
      </c>
      <c r="AN13" s="10">
        <f t="shared" si="13"/>
        <v>2.691360228707202</v>
      </c>
      <c r="AO13" s="10">
        <f t="shared" si="14"/>
        <v>2.2769898634712626E-2</v>
      </c>
      <c r="AP13" s="10">
        <f t="shared" si="16"/>
        <v>1.0413118446055321</v>
      </c>
      <c r="AQ13" s="284">
        <f t="shared" si="17"/>
        <v>3.7554419719474468</v>
      </c>
      <c r="AR13" s="319">
        <f t="shared" si="18"/>
        <v>1.1380127187719535</v>
      </c>
      <c r="AS13" s="319">
        <f t="shared" si="15"/>
        <v>0.8733585981273132</v>
      </c>
      <c r="AT13" s="310">
        <f>(AL13+AR13)*AN29</f>
        <v>1.3250802490614175</v>
      </c>
      <c r="AU13" s="311">
        <f>(AL13+AS13)*AN29</f>
        <v>1.2427348448776572</v>
      </c>
    </row>
    <row r="14" spans="1:47">
      <c r="A14" t="s">
        <v>18804</v>
      </c>
      <c r="B14" s="277">
        <f t="shared" si="8"/>
        <v>0</v>
      </c>
      <c r="C14" s="277">
        <f t="shared" si="9"/>
        <v>0</v>
      </c>
      <c r="D14" s="277">
        <f t="shared" si="10"/>
        <v>0</v>
      </c>
      <c r="E14" s="277">
        <f t="shared" si="10"/>
        <v>0</v>
      </c>
      <c r="F14" s="277">
        <f t="shared" si="10"/>
        <v>0</v>
      </c>
      <c r="G14" s="277">
        <f t="shared" si="10"/>
        <v>0</v>
      </c>
      <c r="H14" s="277">
        <f t="shared" si="0"/>
        <v>1.9833592149838573</v>
      </c>
      <c r="I14" s="277">
        <f t="shared" si="0"/>
        <v>3.9667184299677145</v>
      </c>
      <c r="J14" s="277">
        <f t="shared" si="0"/>
        <v>3.9667184299677145</v>
      </c>
      <c r="K14" s="277">
        <f t="shared" si="0"/>
        <v>3.9667184299677145</v>
      </c>
      <c r="L14" s="277">
        <f t="shared" si="0"/>
        <v>0</v>
      </c>
      <c r="M14" s="277">
        <f t="shared" si="1"/>
        <v>1.065506312824684</v>
      </c>
      <c r="N14" s="277">
        <f t="shared" si="1"/>
        <v>3.1965189384740516</v>
      </c>
      <c r="O14" s="277">
        <f t="shared" si="1"/>
        <v>0</v>
      </c>
      <c r="P14" s="277">
        <f t="shared" si="1"/>
        <v>2.131012625649368</v>
      </c>
      <c r="Q14" s="277">
        <f t="shared" si="1"/>
        <v>0</v>
      </c>
      <c r="R14" s="277">
        <f t="shared" si="2"/>
        <v>1.8883806809513293</v>
      </c>
      <c r="S14" s="277">
        <f t="shared" si="2"/>
        <v>5.6651420428539883</v>
      </c>
      <c r="T14" s="277">
        <f t="shared" si="2"/>
        <v>0</v>
      </c>
      <c r="U14" s="277">
        <f t="shared" si="2"/>
        <v>3.7767613619026585</v>
      </c>
      <c r="V14" s="277">
        <f t="shared" si="2"/>
        <v>1.8883806809513293</v>
      </c>
      <c r="W14" s="277">
        <f t="shared" si="3"/>
        <v>6.2753791240129794E-2</v>
      </c>
      <c r="X14" s="277">
        <f t="shared" si="3"/>
        <v>0.12550758248025959</v>
      </c>
      <c r="Y14" s="277">
        <f t="shared" si="3"/>
        <v>0.12550758248025959</v>
      </c>
      <c r="Z14" s="277">
        <f t="shared" si="3"/>
        <v>0.12550758248025959</v>
      </c>
      <c r="AA14" s="277">
        <f t="shared" si="3"/>
        <v>0</v>
      </c>
      <c r="AC14" s="20" t="s">
        <v>18804</v>
      </c>
      <c r="AD14" s="259">
        <f t="shared" si="4"/>
        <v>5</v>
      </c>
      <c r="AE14" s="259">
        <f t="shared" si="4"/>
        <v>12.953886993776015</v>
      </c>
      <c r="AF14" s="259">
        <f t="shared" si="4"/>
        <v>4.0922260124479743</v>
      </c>
      <c r="AG14" s="259">
        <f t="shared" si="5"/>
        <v>11.888380680951329</v>
      </c>
      <c r="AH14" s="259">
        <f t="shared" si="6"/>
        <v>0</v>
      </c>
      <c r="AI14" s="259">
        <f t="shared" si="7"/>
        <v>1.8883806809513293</v>
      </c>
      <c r="AK14" s="20" t="s">
        <v>18804</v>
      </c>
      <c r="AL14" s="259">
        <f t="shared" si="11"/>
        <v>7.953886993776015</v>
      </c>
      <c r="AM14" s="10">
        <f t="shared" si="12"/>
        <v>7.7961546685033545</v>
      </c>
      <c r="AN14" s="10">
        <f t="shared" si="13"/>
        <v>7.7961546685033545</v>
      </c>
      <c r="AO14" s="10">
        <f t="shared" si="14"/>
        <v>0</v>
      </c>
      <c r="AP14" s="10">
        <f t="shared" si="16"/>
        <v>3.7767613619026585</v>
      </c>
      <c r="AQ14" s="284">
        <f t="shared" si="17"/>
        <v>11.572916030406013</v>
      </c>
      <c r="AR14" s="319">
        <f t="shared" si="18"/>
        <v>3.5069442516381861</v>
      </c>
      <c r="AS14" s="319">
        <f t="shared" si="15"/>
        <v>2.6913758210246543</v>
      </c>
      <c r="AT14" s="310">
        <f>(AL14+AR14)/3*AN31</f>
        <v>2.1016864203393868</v>
      </c>
      <c r="AU14" s="311">
        <f>(AL14+AS14)/3*AN31</f>
        <v>1.9521275394193129</v>
      </c>
    </row>
    <row r="15" spans="1:47">
      <c r="A15" t="s">
        <v>19546</v>
      </c>
      <c r="B15" s="277">
        <f t="shared" si="8"/>
        <v>0.32724866186551377</v>
      </c>
      <c r="C15" s="277">
        <f t="shared" si="9"/>
        <v>0.83252178957943512</v>
      </c>
      <c r="D15" s="277">
        <f t="shared" si="10"/>
        <v>1.1597704514449489</v>
      </c>
      <c r="E15" s="277">
        <f t="shared" si="10"/>
        <v>0.65449732373102754</v>
      </c>
      <c r="F15" s="277">
        <f t="shared" si="10"/>
        <v>0.14922419601710615</v>
      </c>
      <c r="G15" s="277">
        <f t="shared" si="10"/>
        <v>0</v>
      </c>
      <c r="H15" s="277">
        <f t="shared" si="0"/>
        <v>2.1912003097463737</v>
      </c>
      <c r="I15" s="277">
        <f t="shared" si="0"/>
        <v>4.3824006194927474</v>
      </c>
      <c r="J15" s="277">
        <f t="shared" si="0"/>
        <v>4.3824006194927474</v>
      </c>
      <c r="K15" s="277">
        <f t="shared" si="0"/>
        <v>4.3824006194927474</v>
      </c>
      <c r="L15" s="277">
        <f t="shared" si="0"/>
        <v>0</v>
      </c>
      <c r="M15" s="277">
        <f t="shared" si="1"/>
        <v>0.23558751981811069</v>
      </c>
      <c r="N15" s="277">
        <f t="shared" si="1"/>
        <v>0.70676255945433208</v>
      </c>
      <c r="O15" s="277">
        <f t="shared" si="1"/>
        <v>0</v>
      </c>
      <c r="P15" s="277">
        <f t="shared" si="1"/>
        <v>0.47117503963622137</v>
      </c>
      <c r="Q15" s="277">
        <f t="shared" si="1"/>
        <v>0</v>
      </c>
      <c r="R15" s="277">
        <f t="shared" si="2"/>
        <v>2.1694012415803727</v>
      </c>
      <c r="S15" s="277">
        <f t="shared" si="2"/>
        <v>6.5082037247411177</v>
      </c>
      <c r="T15" s="277">
        <f t="shared" si="2"/>
        <v>0</v>
      </c>
      <c r="U15" s="277">
        <f t="shared" si="2"/>
        <v>4.3388024831607455</v>
      </c>
      <c r="V15" s="277">
        <f t="shared" si="2"/>
        <v>2.1694012415803727</v>
      </c>
      <c r="W15" s="277">
        <f t="shared" si="3"/>
        <v>7.6562266989629063E-2</v>
      </c>
      <c r="X15" s="277">
        <f t="shared" si="3"/>
        <v>0.15312453397925813</v>
      </c>
      <c r="Y15" s="277">
        <f t="shared" si="3"/>
        <v>0.15312453397925813</v>
      </c>
      <c r="Z15" s="277">
        <f t="shared" si="3"/>
        <v>0.15312453397925813</v>
      </c>
      <c r="AA15" s="277">
        <f t="shared" si="3"/>
        <v>0</v>
      </c>
      <c r="AC15" s="20" t="s">
        <v>19546</v>
      </c>
      <c r="AD15" s="259">
        <f t="shared" si="4"/>
        <v>4.9999999999999991</v>
      </c>
      <c r="AE15" s="259">
        <f t="shared" si="4"/>
        <v>12.583013227246889</v>
      </c>
      <c r="AF15" s="259">
        <f t="shared" si="4"/>
        <v>5.6952956049169545</v>
      </c>
      <c r="AG15" s="259">
        <f t="shared" si="5"/>
        <v>12.169401241580371</v>
      </c>
      <c r="AH15" s="259">
        <f t="shared" si="6"/>
        <v>0.14922419601710615</v>
      </c>
      <c r="AI15" s="259">
        <f t="shared" si="7"/>
        <v>2.1694012415803727</v>
      </c>
      <c r="AK15" s="20" t="s">
        <v>19546</v>
      </c>
      <c r="AL15" s="259">
        <f t="shared" si="11"/>
        <v>7.58301322724689</v>
      </c>
      <c r="AM15" s="10">
        <f t="shared" si="12"/>
        <v>6.474105636663416</v>
      </c>
      <c r="AN15" s="10">
        <f t="shared" si="13"/>
        <v>6.474105636663416</v>
      </c>
      <c r="AO15" s="10">
        <f t="shared" si="14"/>
        <v>0.14922419601710615</v>
      </c>
      <c r="AP15" s="10">
        <f t="shared" si="16"/>
        <v>4.3388024831607455</v>
      </c>
      <c r="AQ15" s="284">
        <f t="shared" si="17"/>
        <v>10.962132315841266</v>
      </c>
      <c r="AR15" s="319">
        <f t="shared" si="18"/>
        <v>3.3218582775276566</v>
      </c>
      <c r="AS15" s="319">
        <f t="shared" si="15"/>
        <v>2.5493330967072714</v>
      </c>
      <c r="AT15" s="310">
        <f>(AL15+AR15)/3*AN28</f>
        <v>1.9374321706816113</v>
      </c>
      <c r="AU15" s="311">
        <f>(AL15+AS15)/3*AN28</f>
        <v>1.8001801968891895</v>
      </c>
    </row>
    <row r="16" spans="1:47">
      <c r="A16" t="s">
        <v>18803</v>
      </c>
      <c r="B16" s="277">
        <f t="shared" si="8"/>
        <v>0</v>
      </c>
      <c r="C16" s="277">
        <f t="shared" si="9"/>
        <v>0</v>
      </c>
      <c r="D16" s="277">
        <f t="shared" si="10"/>
        <v>0</v>
      </c>
      <c r="E16" s="277">
        <f t="shared" si="10"/>
        <v>0</v>
      </c>
      <c r="F16" s="277">
        <f t="shared" si="10"/>
        <v>0</v>
      </c>
      <c r="G16" s="277">
        <f t="shared" si="10"/>
        <v>0</v>
      </c>
      <c r="H16" s="277">
        <f t="shared" si="0"/>
        <v>0.10320781032078102</v>
      </c>
      <c r="I16" s="277">
        <f t="shared" si="0"/>
        <v>0.20641562064156205</v>
      </c>
      <c r="J16" s="277">
        <f t="shared" si="0"/>
        <v>0.48835871687587162</v>
      </c>
      <c r="K16" s="277">
        <f t="shared" si="0"/>
        <v>0.20641562064156205</v>
      </c>
      <c r="L16" s="277">
        <f t="shared" si="0"/>
        <v>0</v>
      </c>
      <c r="M16" s="277">
        <f t="shared" si="1"/>
        <v>0.11308693630869363</v>
      </c>
      <c r="N16" s="277">
        <f t="shared" si="1"/>
        <v>0.3392608089260809</v>
      </c>
      <c r="O16" s="277">
        <f t="shared" si="1"/>
        <v>0.19584395629939563</v>
      </c>
      <c r="P16" s="277">
        <f t="shared" si="1"/>
        <v>0.22617387261738725</v>
      </c>
      <c r="Q16" s="277">
        <f t="shared" si="1"/>
        <v>0</v>
      </c>
      <c r="R16" s="277">
        <f t="shared" si="2"/>
        <v>0.78370525337052543</v>
      </c>
      <c r="S16" s="277">
        <f t="shared" si="2"/>
        <v>2.3511157601115764</v>
      </c>
      <c r="T16" s="277">
        <f t="shared" si="2"/>
        <v>1.3572207577870758</v>
      </c>
      <c r="U16" s="277">
        <f t="shared" si="2"/>
        <v>1.5674105067410509</v>
      </c>
      <c r="V16" s="277">
        <f t="shared" si="2"/>
        <v>0.78370525337052543</v>
      </c>
      <c r="W16" s="277">
        <f t="shared" si="3"/>
        <v>0</v>
      </c>
      <c r="X16" s="277">
        <f t="shared" si="3"/>
        <v>0</v>
      </c>
      <c r="Y16" s="277">
        <f t="shared" si="3"/>
        <v>0</v>
      </c>
      <c r="Z16" s="277">
        <f t="shared" si="3"/>
        <v>0</v>
      </c>
      <c r="AA16" s="277">
        <f t="shared" si="3"/>
        <v>0</v>
      </c>
      <c r="AC16" s="20" t="s">
        <v>18803</v>
      </c>
      <c r="AD16" s="259">
        <f t="shared" si="4"/>
        <v>1</v>
      </c>
      <c r="AE16" s="259">
        <f t="shared" si="4"/>
        <v>2.8967921896792195</v>
      </c>
      <c r="AF16" s="259">
        <f t="shared" si="4"/>
        <v>2.0414234309623431</v>
      </c>
      <c r="AG16" s="259">
        <f t="shared" si="5"/>
        <v>2.7837052533705253</v>
      </c>
      <c r="AH16" s="259">
        <f t="shared" si="6"/>
        <v>0</v>
      </c>
      <c r="AI16" s="259">
        <f t="shared" si="7"/>
        <v>0.78370525337052543</v>
      </c>
      <c r="AK16" s="20" t="s">
        <v>18803</v>
      </c>
      <c r="AL16" s="259">
        <f t="shared" si="11"/>
        <v>1.8967921896792195</v>
      </c>
      <c r="AM16" s="10">
        <f>AG16-AF16</f>
        <v>0.74228182240818219</v>
      </c>
      <c r="AN16" s="10">
        <f t="shared" si="13"/>
        <v>0.74228182240818219</v>
      </c>
      <c r="AO16" s="10">
        <f t="shared" si="14"/>
        <v>0</v>
      </c>
      <c r="AP16" s="10">
        <f t="shared" si="16"/>
        <v>1.5674105067410509</v>
      </c>
      <c r="AQ16" s="284">
        <f t="shared" si="17"/>
        <v>2.3096923291492333</v>
      </c>
      <c r="AR16" s="319">
        <f t="shared" si="18"/>
        <v>0.69990676640885863</v>
      </c>
      <c r="AS16" s="319">
        <f t="shared" si="15"/>
        <v>0.53713775096493799</v>
      </c>
      <c r="AT16" s="310">
        <f>(AL16+AR16)*AN30</f>
        <v>1.8829915530419967</v>
      </c>
      <c r="AU16" s="311">
        <f>(AL16+AS16)*AN30</f>
        <v>1.7649598957875894</v>
      </c>
    </row>
    <row r="17" spans="1:47">
      <c r="A17" t="s">
        <v>19494</v>
      </c>
      <c r="B17" s="277">
        <f t="shared" si="8"/>
        <v>3.3198464571013588E-2</v>
      </c>
      <c r="C17" s="277">
        <f>P33/100*C51</f>
        <v>8.0672268907563016E-2</v>
      </c>
      <c r="D17" s="277">
        <f t="shared" si="10"/>
        <v>0.12993735472166842</v>
      </c>
      <c r="E17" s="277">
        <f t="shared" si="10"/>
        <v>6.6396929142027175E-2</v>
      </c>
      <c r="F17" s="277">
        <f t="shared" si="10"/>
        <v>2.5123162378064338E-2</v>
      </c>
      <c r="G17" s="277">
        <f t="shared" si="10"/>
        <v>0</v>
      </c>
      <c r="H17" s="277">
        <f t="shared" si="0"/>
        <v>0.36611681709720917</v>
      </c>
      <c r="I17" s="277">
        <f t="shared" si="0"/>
        <v>0.73223363419441834</v>
      </c>
      <c r="J17" s="277">
        <f t="shared" si="0"/>
        <v>1.3300291731507414</v>
      </c>
      <c r="K17" s="277">
        <f t="shared" si="0"/>
        <v>0.73223363419441834</v>
      </c>
      <c r="L17" s="277">
        <f t="shared" si="0"/>
        <v>0</v>
      </c>
      <c r="M17" s="277">
        <f t="shared" si="1"/>
        <v>3.7452017844174706E-2</v>
      </c>
      <c r="N17" s="277">
        <f t="shared" si="1"/>
        <v>0.11235605353252412</v>
      </c>
      <c r="O17" s="277">
        <f t="shared" si="1"/>
        <v>6.115165473596846E-2</v>
      </c>
      <c r="P17" s="277">
        <f t="shared" si="1"/>
        <v>7.4904035688349413E-2</v>
      </c>
      <c r="Q17" s="277">
        <f t="shared" si="1"/>
        <v>0</v>
      </c>
      <c r="R17" s="277">
        <f t="shared" si="2"/>
        <v>0.55794169519659709</v>
      </c>
      <c r="S17" s="277">
        <f t="shared" si="2"/>
        <v>1.6738250855897912</v>
      </c>
      <c r="T17" s="277">
        <f t="shared" si="2"/>
        <v>0.91100719991700374</v>
      </c>
      <c r="U17" s="277">
        <f t="shared" si="2"/>
        <v>1.1158833903931942</v>
      </c>
      <c r="V17" s="277">
        <f t="shared" si="2"/>
        <v>0.55794169519659709</v>
      </c>
      <c r="W17" s="277">
        <f t="shared" si="3"/>
        <v>5.2910052910052907E-3</v>
      </c>
      <c r="X17" s="277">
        <f t="shared" si="3"/>
        <v>1.0582010582010581E-2</v>
      </c>
      <c r="Y17" s="277">
        <f t="shared" si="3"/>
        <v>1.9221164021164021E-2</v>
      </c>
      <c r="Z17" s="277">
        <f t="shared" si="3"/>
        <v>1.0582010582010581E-2</v>
      </c>
      <c r="AA17" s="277">
        <f t="shared" si="3"/>
        <v>0</v>
      </c>
      <c r="AC17" s="20" t="s">
        <v>19494</v>
      </c>
      <c r="AD17" s="259">
        <f t="shared" si="4"/>
        <v>0.99999999999999978</v>
      </c>
      <c r="AE17" s="259">
        <f t="shared" si="4"/>
        <v>2.6096690528063076</v>
      </c>
      <c r="AF17" s="259">
        <f t="shared" si="4"/>
        <v>2.4513465465465463</v>
      </c>
      <c r="AG17" s="259">
        <f t="shared" si="5"/>
        <v>2.5579416951965968</v>
      </c>
      <c r="AH17" s="259">
        <f t="shared" si="6"/>
        <v>2.5123162378064338E-2</v>
      </c>
      <c r="AI17" s="259">
        <f t="shared" si="7"/>
        <v>0.55794169519659709</v>
      </c>
      <c r="AK17" s="20" t="s">
        <v>19494</v>
      </c>
      <c r="AL17" s="259">
        <f t="shared" si="11"/>
        <v>1.6096690528063078</v>
      </c>
      <c r="AM17" s="10">
        <f>AG17-AF17</f>
        <v>0.10659514865005049</v>
      </c>
      <c r="AN17" s="10">
        <f>AM17</f>
        <v>0.10659514865005049</v>
      </c>
      <c r="AO17" s="10">
        <f t="shared" si="14"/>
        <v>2.5123162378064338E-2</v>
      </c>
      <c r="AP17" s="10">
        <f t="shared" si="16"/>
        <v>1.1158833903931942</v>
      </c>
      <c r="AQ17" s="284">
        <f>SUM(AN17:AP17)</f>
        <v>1.247601701421309</v>
      </c>
      <c r="AR17" s="319">
        <f t="shared" si="18"/>
        <v>0.37806112164282091</v>
      </c>
      <c r="AS17" s="319">
        <f>AQ17/4.3</f>
        <v>0.29013993056309512</v>
      </c>
      <c r="AT17" s="310">
        <f>(AL17+AR17)*AN37</f>
        <v>1.4634574007174246</v>
      </c>
      <c r="AU17" s="311">
        <f>(AL17+AS17)*AN37</f>
        <v>1.3987258192284158</v>
      </c>
    </row>
    <row r="18" spans="1:47">
      <c r="A18" t="s">
        <v>18806</v>
      </c>
      <c r="B18" s="277">
        <f t="shared" si="8"/>
        <v>0.28469544861056906</v>
      </c>
      <c r="C18" s="277">
        <f t="shared" si="9"/>
        <v>0.90206739495483956</v>
      </c>
      <c r="D18" s="277">
        <f t="shared" si="10"/>
        <v>1.2816613264355985</v>
      </c>
      <c r="E18" s="277">
        <f t="shared" si="10"/>
        <v>0.75918786296151752</v>
      </c>
      <c r="F18" s="277">
        <f t="shared" si="10"/>
        <v>0.23671439948743658</v>
      </c>
      <c r="G18" s="277">
        <f t="shared" si="10"/>
        <v>0</v>
      </c>
      <c r="H18" s="277">
        <f t="shared" si="0"/>
        <v>1.2553905434407879</v>
      </c>
      <c r="I18" s="277">
        <f t="shared" si="0"/>
        <v>3.3477081158421012</v>
      </c>
      <c r="J18" s="277">
        <f t="shared" si="0"/>
        <v>3.3477081158421012</v>
      </c>
      <c r="K18" s="277">
        <f t="shared" si="0"/>
        <v>3.3477081158421012</v>
      </c>
      <c r="L18" s="277">
        <f t="shared" si="0"/>
        <v>0</v>
      </c>
      <c r="M18" s="277">
        <f t="shared" si="1"/>
        <v>0.2992435650883104</v>
      </c>
      <c r="N18" s="277">
        <f t="shared" si="1"/>
        <v>1.1969742603532416</v>
      </c>
      <c r="O18" s="277">
        <f t="shared" si="1"/>
        <v>0</v>
      </c>
      <c r="P18" s="277">
        <f t="shared" si="1"/>
        <v>0.79798284023549437</v>
      </c>
      <c r="Q18" s="277">
        <f t="shared" si="1"/>
        <v>0</v>
      </c>
      <c r="R18" s="277">
        <f t="shared" si="2"/>
        <v>1.1076712068975678</v>
      </c>
      <c r="S18" s="277">
        <f t="shared" si="2"/>
        <v>4.4306848275902713</v>
      </c>
      <c r="T18" s="277">
        <f t="shared" si="2"/>
        <v>0</v>
      </c>
      <c r="U18" s="277">
        <f t="shared" si="2"/>
        <v>2.9537898850601807</v>
      </c>
      <c r="V18" s="277">
        <f t="shared" si="2"/>
        <v>1.4768949425300903</v>
      </c>
      <c r="W18" s="277">
        <f t="shared" si="3"/>
        <v>5.2999235962764887E-2</v>
      </c>
      <c r="X18" s="277">
        <f t="shared" si="3"/>
        <v>0.14133129590070637</v>
      </c>
      <c r="Y18" s="277">
        <f t="shared" si="3"/>
        <v>0.14133129590070637</v>
      </c>
      <c r="Z18" s="277">
        <f t="shared" si="3"/>
        <v>0.14133129590070637</v>
      </c>
      <c r="AA18" s="277">
        <f t="shared" si="3"/>
        <v>0</v>
      </c>
      <c r="AC18" s="20" t="s">
        <v>18806</v>
      </c>
      <c r="AD18" s="259">
        <f t="shared" si="4"/>
        <v>3</v>
      </c>
      <c r="AE18" s="259">
        <f t="shared" si="4"/>
        <v>10.01876589464116</v>
      </c>
      <c r="AF18" s="259">
        <f t="shared" si="4"/>
        <v>4.7707007381784061</v>
      </c>
      <c r="AG18" s="259">
        <f t="shared" si="5"/>
        <v>9.476894942530091</v>
      </c>
      <c r="AH18" s="259">
        <f t="shared" si="6"/>
        <v>0.23671439948743658</v>
      </c>
      <c r="AI18" s="259">
        <f t="shared" si="7"/>
        <v>1.4768949425300903</v>
      </c>
      <c r="AK18" s="20" t="s">
        <v>18806</v>
      </c>
      <c r="AL18" s="259">
        <f t="shared" si="11"/>
        <v>7.0187658946411595</v>
      </c>
      <c r="AM18" s="10">
        <f t="shared" si="12"/>
        <v>4.7061942043516849</v>
      </c>
      <c r="AN18" s="10">
        <f t="shared" si="13"/>
        <v>4.7061942043516849</v>
      </c>
      <c r="AO18" s="10">
        <f t="shared" si="14"/>
        <v>0.23671439948743658</v>
      </c>
      <c r="AP18" s="10">
        <f t="shared" si="16"/>
        <v>2.9537898850601807</v>
      </c>
      <c r="AQ18" s="284">
        <f t="shared" si="17"/>
        <v>7.8966984888993021</v>
      </c>
      <c r="AR18" s="319">
        <f t="shared" si="18"/>
        <v>2.3929389360300917</v>
      </c>
      <c r="AS18" s="319">
        <f t="shared" si="15"/>
        <v>1.8364415090463495</v>
      </c>
      <c r="AT18" s="310">
        <f>(AL18+AR18)*AN34</f>
        <v>6.5544003944120988</v>
      </c>
      <c r="AU18" s="311">
        <f>(AL18+AS18)*AN34</f>
        <v>6.1668503149594454</v>
      </c>
    </row>
    <row r="19" spans="1:47">
      <c r="A19" t="s">
        <v>19547</v>
      </c>
      <c r="B19" s="277">
        <f t="shared" si="8"/>
        <v>0</v>
      </c>
      <c r="C19" s="277">
        <f t="shared" si="9"/>
        <v>0</v>
      </c>
      <c r="D19" s="277">
        <f t="shared" si="10"/>
        <v>0</v>
      </c>
      <c r="E19" s="277">
        <f t="shared" si="10"/>
        <v>0</v>
      </c>
      <c r="F19" s="277">
        <f t="shared" si="10"/>
        <v>0</v>
      </c>
      <c r="G19" s="277">
        <f t="shared" si="10"/>
        <v>0</v>
      </c>
      <c r="H19" s="277">
        <f t="shared" si="0"/>
        <v>1.5101780546426644</v>
      </c>
      <c r="I19" s="277">
        <f t="shared" si="0"/>
        <v>3.0203561092853288</v>
      </c>
      <c r="J19" s="277">
        <f t="shared" si="0"/>
        <v>3.0203561092853288</v>
      </c>
      <c r="K19" s="277">
        <f t="shared" si="0"/>
        <v>3.0203561092853288</v>
      </c>
      <c r="L19" s="277">
        <f t="shared" si="0"/>
        <v>0</v>
      </c>
      <c r="M19" s="277">
        <f t="shared" si="1"/>
        <v>1.0661696178937559</v>
      </c>
      <c r="N19" s="277">
        <f t="shared" si="1"/>
        <v>3.1985088536812674</v>
      </c>
      <c r="O19" s="277">
        <f t="shared" si="1"/>
        <v>0</v>
      </c>
      <c r="P19" s="277">
        <f t="shared" si="1"/>
        <v>2.1323392357875117</v>
      </c>
      <c r="Q19" s="277">
        <f t="shared" si="1"/>
        <v>0</v>
      </c>
      <c r="R19" s="277">
        <f t="shared" si="2"/>
        <v>1.3565507431206156</v>
      </c>
      <c r="S19" s="277">
        <f t="shared" si="2"/>
        <v>4.0696522293618465</v>
      </c>
      <c r="T19" s="277">
        <f t="shared" si="2"/>
        <v>0</v>
      </c>
      <c r="U19" s="277">
        <f t="shared" si="2"/>
        <v>2.7131014862412313</v>
      </c>
      <c r="V19" s="277">
        <f t="shared" si="2"/>
        <v>1.3565507431206156</v>
      </c>
      <c r="W19" s="277">
        <f t="shared" si="3"/>
        <v>6.7101584342963649E-2</v>
      </c>
      <c r="X19" s="277">
        <f t="shared" si="3"/>
        <v>0.1342031686859273</v>
      </c>
      <c r="Y19" s="277">
        <f t="shared" si="3"/>
        <v>0.1342031686859273</v>
      </c>
      <c r="Z19" s="277">
        <f t="shared" si="3"/>
        <v>0.1342031686859273</v>
      </c>
      <c r="AA19" s="277">
        <f t="shared" si="3"/>
        <v>0</v>
      </c>
      <c r="AC19" s="20" t="s">
        <v>19547</v>
      </c>
      <c r="AD19" s="259">
        <f t="shared" si="4"/>
        <v>4</v>
      </c>
      <c r="AE19" s="259">
        <f t="shared" si="4"/>
        <v>10.422720361014369</v>
      </c>
      <c r="AF19" s="259">
        <f t="shared" si="4"/>
        <v>3.1545592779712561</v>
      </c>
      <c r="AG19" s="259">
        <f t="shared" si="5"/>
        <v>9.3565507431206161</v>
      </c>
      <c r="AH19" s="259">
        <f t="shared" si="6"/>
        <v>0</v>
      </c>
      <c r="AI19" s="259">
        <f t="shared" si="7"/>
        <v>1.3565507431206156</v>
      </c>
      <c r="AK19" s="20" t="s">
        <v>19547</v>
      </c>
      <c r="AL19" s="259">
        <f t="shared" si="11"/>
        <v>6.4227203610143686</v>
      </c>
      <c r="AM19" s="10">
        <f t="shared" si="12"/>
        <v>6.2019914651493604</v>
      </c>
      <c r="AN19" s="10">
        <f t="shared" si="13"/>
        <v>6.2019914651493604</v>
      </c>
      <c r="AO19" s="10">
        <f t="shared" si="14"/>
        <v>0</v>
      </c>
      <c r="AP19" s="10">
        <f t="shared" si="16"/>
        <v>2.7131014862412313</v>
      </c>
      <c r="AQ19" s="284">
        <f t="shared" si="17"/>
        <v>8.9150929513905908</v>
      </c>
      <c r="AR19" s="319">
        <f t="shared" si="18"/>
        <v>2.7015433186032096</v>
      </c>
      <c r="AS19" s="319">
        <f t="shared" si="15"/>
        <v>2.0732774305559514</v>
      </c>
      <c r="AT19" s="310">
        <f>(AL19+AR19)*AN34</f>
        <v>6.354223654094362</v>
      </c>
      <c r="AU19" s="311">
        <f>(AL19+AS19)*AN34</f>
        <v>5.9166933385458957</v>
      </c>
    </row>
    <row r="20" spans="1:47">
      <c r="A20" t="s">
        <v>18807</v>
      </c>
      <c r="B20" s="277">
        <f t="shared" si="8"/>
        <v>0.35858379777175686</v>
      </c>
      <c r="C20" s="277">
        <f t="shared" si="9"/>
        <v>0.88885099821121683</v>
      </c>
      <c r="D20" s="277">
        <f t="shared" si="10"/>
        <v>1.2474347959829737</v>
      </c>
      <c r="E20" s="277">
        <f t="shared" si="10"/>
        <v>0.71716759554351373</v>
      </c>
      <c r="F20" s="277">
        <f t="shared" si="10"/>
        <v>0.18690039510405371</v>
      </c>
      <c r="G20" s="277">
        <f t="shared" si="10"/>
        <v>0</v>
      </c>
      <c r="H20" s="277">
        <f t="shared" si="0"/>
        <v>1.6681080537227586</v>
      </c>
      <c r="I20" s="277">
        <f t="shared" si="0"/>
        <v>3.3362161074455172</v>
      </c>
      <c r="J20" s="277">
        <f t="shared" si="0"/>
        <v>3.3362161074455172</v>
      </c>
      <c r="K20" s="277">
        <f t="shared" si="0"/>
        <v>3.3362161074455172</v>
      </c>
      <c r="L20" s="277">
        <f t="shared" si="0"/>
        <v>0</v>
      </c>
      <c r="M20" s="277">
        <f t="shared" si="1"/>
        <v>0.41745154042094823</v>
      </c>
      <c r="N20" s="277">
        <f t="shared" si="1"/>
        <v>1.2523546212628447</v>
      </c>
      <c r="O20" s="277">
        <f t="shared" si="1"/>
        <v>0</v>
      </c>
      <c r="P20" s="277">
        <f t="shared" si="1"/>
        <v>0.83490308084189646</v>
      </c>
      <c r="Q20" s="277">
        <f t="shared" si="1"/>
        <v>0</v>
      </c>
      <c r="R20" s="277">
        <f t="shared" si="2"/>
        <v>1.488108609853116</v>
      </c>
      <c r="S20" s="277">
        <f t="shared" si="2"/>
        <v>4.464325829559348</v>
      </c>
      <c r="T20" s="277">
        <f t="shared" si="2"/>
        <v>0</v>
      </c>
      <c r="U20" s="277">
        <f t="shared" si="2"/>
        <v>2.976217219706232</v>
      </c>
      <c r="V20" s="277">
        <f t="shared" si="2"/>
        <v>1.488108609853116</v>
      </c>
      <c r="W20" s="277">
        <f t="shared" si="3"/>
        <v>6.7747998231420567E-2</v>
      </c>
      <c r="X20" s="277">
        <f t="shared" si="3"/>
        <v>0.13549599646284113</v>
      </c>
      <c r="Y20" s="277">
        <f t="shared" si="3"/>
        <v>0.13549599646284113</v>
      </c>
      <c r="Z20" s="277">
        <f t="shared" si="3"/>
        <v>0.13549599646284113</v>
      </c>
      <c r="AA20" s="277">
        <f t="shared" si="3"/>
        <v>0</v>
      </c>
      <c r="AC20" s="20" t="s">
        <v>18807</v>
      </c>
      <c r="AD20" s="259">
        <f t="shared" si="4"/>
        <v>4</v>
      </c>
      <c r="AE20" s="259">
        <f t="shared" si="4"/>
        <v>10.077243552941768</v>
      </c>
      <c r="AF20" s="259">
        <f t="shared" si="4"/>
        <v>4.7191468998913315</v>
      </c>
      <c r="AG20" s="259">
        <f t="shared" si="5"/>
        <v>9.488108609853116</v>
      </c>
      <c r="AH20" s="259">
        <f t="shared" si="6"/>
        <v>0.18690039510405371</v>
      </c>
      <c r="AI20" s="259">
        <f t="shared" si="7"/>
        <v>1.488108609853116</v>
      </c>
      <c r="AK20" s="20" t="s">
        <v>18807</v>
      </c>
      <c r="AL20" s="259">
        <f t="shared" si="11"/>
        <v>6.0772435529417681</v>
      </c>
      <c r="AM20" s="10">
        <f t="shared" si="12"/>
        <v>4.7689617099617845</v>
      </c>
      <c r="AN20" s="10">
        <f t="shared" si="13"/>
        <v>4.7689617099617845</v>
      </c>
      <c r="AO20" s="10">
        <f t="shared" si="14"/>
        <v>0.18690039510405371</v>
      </c>
      <c r="AP20" s="10">
        <f t="shared" si="16"/>
        <v>2.976217219706232</v>
      </c>
      <c r="AQ20" s="284">
        <f t="shared" si="17"/>
        <v>7.9320793247720704</v>
      </c>
      <c r="AR20" s="319">
        <f t="shared" si="18"/>
        <v>2.4036604014460821</v>
      </c>
      <c r="AS20" s="319">
        <f t="shared" si="15"/>
        <v>1.8446696104121094</v>
      </c>
      <c r="AT20" s="310">
        <f>(AL20+AR20)*AN32</f>
        <v>5.4776475350944738</v>
      </c>
      <c r="AU20" s="311">
        <f>(AL20+AS20)*AN32</f>
        <v>5.1166064780190004</v>
      </c>
    </row>
    <row r="21" spans="1:47">
      <c r="A21" t="s">
        <v>19548</v>
      </c>
      <c r="B21" s="277">
        <f t="shared" si="8"/>
        <v>0.67193797260887478</v>
      </c>
      <c r="C21" s="277">
        <f t="shared" si="9"/>
        <v>1.9046203759737927</v>
      </c>
      <c r="D21" s="277">
        <f t="shared" si="10"/>
        <v>2.625166165751855</v>
      </c>
      <c r="E21" s="277">
        <f t="shared" si="10"/>
        <v>1.4410915795561239</v>
      </c>
      <c r="F21" s="277">
        <f t="shared" si="10"/>
        <v>0.25701699336039335</v>
      </c>
      <c r="G21" s="277">
        <f t="shared" si="10"/>
        <v>0</v>
      </c>
      <c r="H21" s="277">
        <f t="shared" si="0"/>
        <v>4.9928899446856407</v>
      </c>
      <c r="I21" s="277">
        <f t="shared" si="0"/>
        <v>10.708148594431581</v>
      </c>
      <c r="J21" s="277">
        <f t="shared" si="0"/>
        <v>10.708148594431581</v>
      </c>
      <c r="K21" s="277">
        <f t="shared" si="0"/>
        <v>10.708148594431581</v>
      </c>
      <c r="L21" s="277">
        <f t="shared" si="0"/>
        <v>0</v>
      </c>
      <c r="M21" s="277">
        <f t="shared" si="1"/>
        <v>2.0202262684910361</v>
      </c>
      <c r="N21" s="277">
        <f t="shared" si="1"/>
        <v>6.4991067248743608</v>
      </c>
      <c r="O21" s="277">
        <f t="shared" si="1"/>
        <v>0</v>
      </c>
      <c r="P21" s="277">
        <f t="shared" si="1"/>
        <v>4.3327378165829069</v>
      </c>
      <c r="Q21" s="277">
        <f t="shared" si="1"/>
        <v>0</v>
      </c>
      <c r="R21" s="277">
        <f t="shared" si="2"/>
        <v>3.3867943028400425</v>
      </c>
      <c r="S21" s="277">
        <f t="shared" si="2"/>
        <v>10.895382350311992</v>
      </c>
      <c r="T21" s="277">
        <f t="shared" si="2"/>
        <v>0</v>
      </c>
      <c r="U21" s="277">
        <f t="shared" si="2"/>
        <v>7.263588233541328</v>
      </c>
      <c r="V21" s="277">
        <f t="shared" si="2"/>
        <v>3.631794116770664</v>
      </c>
      <c r="W21" s="277">
        <f t="shared" si="3"/>
        <v>0.11863487231401851</v>
      </c>
      <c r="X21" s="277">
        <f t="shared" si="3"/>
        <v>0.25443377588806615</v>
      </c>
      <c r="Y21" s="277">
        <f t="shared" si="3"/>
        <v>0.25443377588806615</v>
      </c>
      <c r="Z21" s="277">
        <f t="shared" si="3"/>
        <v>0.25443377588806615</v>
      </c>
      <c r="AA21" s="277">
        <f t="shared" si="3"/>
        <v>0</v>
      </c>
      <c r="AC21" s="20" t="s">
        <v>19548</v>
      </c>
      <c r="AD21" s="259">
        <f t="shared" si="4"/>
        <v>11.190483360939613</v>
      </c>
      <c r="AE21" s="259">
        <f t="shared" si="4"/>
        <v>30.261691821479793</v>
      </c>
      <c r="AF21" s="259">
        <f t="shared" si="4"/>
        <v>13.587748536071501</v>
      </c>
      <c r="AG21" s="259">
        <f t="shared" si="5"/>
        <v>27.631794116770671</v>
      </c>
      <c r="AH21" s="259">
        <f t="shared" si="6"/>
        <v>0.25701699336039335</v>
      </c>
      <c r="AI21" s="259">
        <f t="shared" si="7"/>
        <v>3.631794116770664</v>
      </c>
      <c r="AK21" s="20" t="s">
        <v>19548</v>
      </c>
      <c r="AL21" s="259">
        <f t="shared" si="11"/>
        <v>19.071208460540181</v>
      </c>
      <c r="AM21" s="10">
        <f t="shared" si="12"/>
        <v>14.044045580699169</v>
      </c>
      <c r="AN21" s="10">
        <f t="shared" si="13"/>
        <v>14.044045580699169</v>
      </c>
      <c r="AO21" s="10">
        <f t="shared" si="14"/>
        <v>0.25701699336039335</v>
      </c>
      <c r="AP21" s="10">
        <f t="shared" si="16"/>
        <v>7.263588233541328</v>
      </c>
      <c r="AQ21" s="284">
        <f t="shared" si="17"/>
        <v>21.564650807600891</v>
      </c>
      <c r="AR21" s="319">
        <f t="shared" si="18"/>
        <v>6.534742668969967</v>
      </c>
      <c r="AS21" s="319">
        <f t="shared" si="15"/>
        <v>5.0150350715350909</v>
      </c>
      <c r="AT21" s="310">
        <f>(AL21+AR21)*AN35</f>
        <v>9.2599596118445753</v>
      </c>
      <c r="AU21" s="311">
        <f>(AL21+AS21)*AN35</f>
        <v>8.7103830347869788</v>
      </c>
    </row>
    <row r="22" spans="1:47">
      <c r="A22" t="s">
        <v>19523</v>
      </c>
      <c r="B22" s="277">
        <f t="shared" si="8"/>
        <v>1.3349739036112693</v>
      </c>
      <c r="C22" s="277">
        <f t="shared" si="9"/>
        <v>3.3961784807329098</v>
      </c>
      <c r="D22" s="277">
        <f t="shared" si="10"/>
        <v>4.7311523843441794</v>
      </c>
      <c r="E22" s="277">
        <f t="shared" si="10"/>
        <v>2.6699478072225387</v>
      </c>
      <c r="F22" s="277">
        <f t="shared" si="10"/>
        <v>0.60874323010089804</v>
      </c>
      <c r="G22" s="277">
        <f t="shared" si="10"/>
        <v>0</v>
      </c>
      <c r="H22" s="277">
        <f t="shared" si="0"/>
        <v>3.6092418622334046</v>
      </c>
      <c r="I22" s="277">
        <f t="shared" si="0"/>
        <v>7.2184837244668092</v>
      </c>
      <c r="J22" s="277">
        <f t="shared" si="0"/>
        <v>7.2184837244668092</v>
      </c>
      <c r="K22" s="277">
        <f t="shared" si="0"/>
        <v>7.2184837244668092</v>
      </c>
      <c r="L22" s="277">
        <f t="shared" si="0"/>
        <v>0</v>
      </c>
      <c r="M22" s="277">
        <f t="shared" si="1"/>
        <v>1.5007316780249518</v>
      </c>
      <c r="N22" s="277">
        <f t="shared" si="1"/>
        <v>4.5021950340748553</v>
      </c>
      <c r="O22" s="277">
        <f t="shared" si="1"/>
        <v>0</v>
      </c>
      <c r="P22" s="277">
        <f t="shared" si="1"/>
        <v>3.0014633560499036</v>
      </c>
      <c r="Q22" s="277">
        <f t="shared" si="1"/>
        <v>0</v>
      </c>
      <c r="R22" s="277">
        <f t="shared" si="2"/>
        <v>5.2026553065971886</v>
      </c>
      <c r="S22" s="277">
        <f t="shared" si="2"/>
        <v>15.607965919791567</v>
      </c>
      <c r="T22" s="277">
        <f t="shared" si="2"/>
        <v>0</v>
      </c>
      <c r="U22" s="277">
        <f t="shared" si="2"/>
        <v>10.405310613194377</v>
      </c>
      <c r="V22" s="277">
        <f t="shared" si="2"/>
        <v>5.2026553065971886</v>
      </c>
      <c r="W22" s="277">
        <f t="shared" si="3"/>
        <v>2.3972495331871253E-3</v>
      </c>
      <c r="X22" s="277">
        <f t="shared" si="3"/>
        <v>4.7944990663742505E-3</v>
      </c>
      <c r="Y22" s="277">
        <f t="shared" si="3"/>
        <v>4.7944990663742505E-3</v>
      </c>
      <c r="Z22" s="277">
        <f t="shared" si="3"/>
        <v>4.7944990663742505E-3</v>
      </c>
      <c r="AA22" s="277">
        <f t="shared" si="3"/>
        <v>0</v>
      </c>
      <c r="AC22" s="20" t="s">
        <v>19523</v>
      </c>
      <c r="AD22" s="259">
        <f t="shared" si="4"/>
        <v>11.65</v>
      </c>
      <c r="AE22" s="259">
        <f t="shared" si="4"/>
        <v>30.729617658132515</v>
      </c>
      <c r="AF22" s="259">
        <f t="shared" si="4"/>
        <v>11.954430607877363</v>
      </c>
      <c r="AG22" s="259">
        <f t="shared" si="5"/>
        <v>28.502655306597191</v>
      </c>
      <c r="AH22" s="259">
        <f t="shared" si="6"/>
        <v>0.60874323010089804</v>
      </c>
      <c r="AI22" s="259">
        <f t="shared" si="7"/>
        <v>5.2026553065971886</v>
      </c>
      <c r="AK22" s="20" t="s">
        <v>19523</v>
      </c>
      <c r="AL22" s="259">
        <f t="shared" si="11"/>
        <v>19.079617658132513</v>
      </c>
      <c r="AM22" s="10">
        <f t="shared" si="12"/>
        <v>16.548224698719828</v>
      </c>
      <c r="AN22" s="10">
        <f t="shared" si="13"/>
        <v>16.548224698719828</v>
      </c>
      <c r="AO22" s="10">
        <f t="shared" si="14"/>
        <v>0.60874323010089804</v>
      </c>
      <c r="AP22" s="10">
        <f t="shared" si="16"/>
        <v>10.405310613194377</v>
      </c>
      <c r="AQ22" s="284">
        <f t="shared" si="17"/>
        <v>27.562278542015104</v>
      </c>
      <c r="AR22" s="319">
        <f t="shared" si="18"/>
        <v>8.3522056187924569</v>
      </c>
      <c r="AS22" s="319">
        <f t="shared" si="15"/>
        <v>6.4098322190732802</v>
      </c>
      <c r="AT22" s="310">
        <f>(AL22+AR22)*AN36</f>
        <v>19.746147674651549</v>
      </c>
      <c r="AU22" s="311">
        <f>(AL22+AS22)*AN36</f>
        <v>18.347976229648378</v>
      </c>
    </row>
    <row r="23" spans="1:47">
      <c r="A23" t="s">
        <v>19549</v>
      </c>
      <c r="B23" s="277">
        <f t="shared" si="8"/>
        <v>0</v>
      </c>
      <c r="C23" s="277">
        <f t="shared" si="9"/>
        <v>0</v>
      </c>
      <c r="D23" s="277">
        <f t="shared" si="10"/>
        <v>0</v>
      </c>
      <c r="E23" s="277">
        <f t="shared" si="10"/>
        <v>0</v>
      </c>
      <c r="F23" s="277">
        <f t="shared" si="10"/>
        <v>0</v>
      </c>
      <c r="G23" s="277">
        <f t="shared" si="10"/>
        <v>0</v>
      </c>
      <c r="H23" s="277">
        <f t="shared" si="0"/>
        <v>6.371037156550767E-2</v>
      </c>
      <c r="I23" s="277">
        <f t="shared" si="0"/>
        <v>9.5565557348261498E-2</v>
      </c>
      <c r="J23" s="277">
        <f t="shared" si="0"/>
        <v>0.191131114696523</v>
      </c>
      <c r="K23" s="277">
        <f t="shared" si="0"/>
        <v>6.371037156550767E-2</v>
      </c>
      <c r="L23" s="277">
        <f t="shared" si="0"/>
        <v>0</v>
      </c>
      <c r="M23" s="277">
        <f t="shared" si="1"/>
        <v>0</v>
      </c>
      <c r="N23" s="277">
        <f t="shared" si="1"/>
        <v>0</v>
      </c>
      <c r="O23" s="277">
        <f t="shared" si="1"/>
        <v>0</v>
      </c>
      <c r="P23" s="277">
        <f t="shared" si="1"/>
        <v>0</v>
      </c>
      <c r="Q23" s="277">
        <f t="shared" si="1"/>
        <v>0</v>
      </c>
      <c r="R23" s="277">
        <f t="shared" si="2"/>
        <v>0.96775728801337135</v>
      </c>
      <c r="S23" s="277">
        <f t="shared" si="2"/>
        <v>3.8710291520534854</v>
      </c>
      <c r="T23" s="277">
        <f t="shared" si="2"/>
        <v>1.9355145760267427</v>
      </c>
      <c r="U23" s="277">
        <f t="shared" si="2"/>
        <v>1.9355145760267427</v>
      </c>
      <c r="V23" s="277">
        <f t="shared" si="2"/>
        <v>1.9355145760267427</v>
      </c>
      <c r="W23" s="277">
        <f t="shared" si="3"/>
        <v>7.7505240775006855E-4</v>
      </c>
      <c r="X23" s="277">
        <f t="shared" si="3"/>
        <v>1.1625786116251028E-3</v>
      </c>
      <c r="Y23" s="277">
        <f t="shared" si="3"/>
        <v>2.3251572232502057E-3</v>
      </c>
      <c r="Z23" s="277">
        <f t="shared" si="3"/>
        <v>7.7505240775006855E-4</v>
      </c>
      <c r="AA23" s="277">
        <f t="shared" si="3"/>
        <v>0</v>
      </c>
      <c r="AC23" s="20" t="s">
        <v>19549</v>
      </c>
      <c r="AD23" s="259">
        <f t="shared" si="4"/>
        <v>1.0322427119866291</v>
      </c>
      <c r="AE23" s="259">
        <f t="shared" si="4"/>
        <v>3.967757288013372</v>
      </c>
      <c r="AF23" s="259">
        <f t="shared" si="4"/>
        <v>2.1289708479465159</v>
      </c>
      <c r="AG23" s="259">
        <f t="shared" si="5"/>
        <v>3.9355145760267431</v>
      </c>
      <c r="AH23" s="259">
        <f t="shared" si="6"/>
        <v>0</v>
      </c>
      <c r="AI23" s="259">
        <f t="shared" si="7"/>
        <v>1.9355145760267427</v>
      </c>
      <c r="AK23" s="20" t="s">
        <v>19549</v>
      </c>
      <c r="AL23" s="259">
        <f t="shared" si="11"/>
        <v>2.9355145760267431</v>
      </c>
      <c r="AM23" s="10">
        <f t="shared" si="12"/>
        <v>1.8065437280802272</v>
      </c>
      <c r="AN23" s="10">
        <f t="shared" si="13"/>
        <v>1.8065437280802272</v>
      </c>
      <c r="AO23" s="10">
        <f t="shared" si="14"/>
        <v>0</v>
      </c>
      <c r="AP23" s="10">
        <f t="shared" si="16"/>
        <v>3.8710291520534854</v>
      </c>
      <c r="AQ23" s="284">
        <f>SUM(AN23:AP23)</f>
        <v>5.6775728801337131</v>
      </c>
      <c r="AR23" s="319">
        <f t="shared" si="18"/>
        <v>1.7204766303435495</v>
      </c>
      <c r="AS23" s="319">
        <f>AQ23/4.3</f>
        <v>1.3203657860776077</v>
      </c>
      <c r="AT23" s="312">
        <f>(AL23+AR23)*AN38</f>
        <v>3.467433202255791</v>
      </c>
      <c r="AU23" s="313">
        <f>(AL23+AS23)*AN38</f>
        <v>3.1694606407758319</v>
      </c>
    </row>
    <row r="24" spans="1:47">
      <c r="B24" s="265"/>
      <c r="C24" s="266"/>
      <c r="D24" s="266"/>
      <c r="E24" s="266"/>
      <c r="F24" s="266"/>
      <c r="G24" s="266"/>
      <c r="H24" s="266"/>
      <c r="I24" s="265"/>
      <c r="J24" s="266"/>
      <c r="K24" s="266"/>
      <c r="L24" s="266"/>
      <c r="M24" s="266"/>
      <c r="N24" s="266"/>
      <c r="O24" s="258"/>
      <c r="U24" s="258"/>
      <c r="AT24" s="274"/>
      <c r="AU24" s="274"/>
    </row>
    <row r="25" spans="1:47" ht="19" thickBot="1">
      <c r="A25" s="300" t="s">
        <v>19550</v>
      </c>
      <c r="B25" s="295" t="s">
        <v>19551</v>
      </c>
      <c r="C25" s="293" t="s">
        <v>19976</v>
      </c>
      <c r="D25" s="293" t="s">
        <v>19552</v>
      </c>
      <c r="E25" s="293" t="s">
        <v>19977</v>
      </c>
      <c r="F25" s="293" t="s">
        <v>19553</v>
      </c>
      <c r="G25" s="293" t="s">
        <v>19978</v>
      </c>
      <c r="H25" s="294" t="s">
        <v>19965</v>
      </c>
      <c r="I25" s="340" t="s">
        <v>19979</v>
      </c>
      <c r="J25" s="306" t="s">
        <v>19977</v>
      </c>
      <c r="K25" s="293" t="s">
        <v>19978</v>
      </c>
      <c r="L25" s="309" t="s">
        <v>19980</v>
      </c>
      <c r="M25" s="306" t="s">
        <v>19551</v>
      </c>
      <c r="N25" s="293" t="s">
        <v>19976</v>
      </c>
      <c r="O25" s="293" t="s">
        <v>19981</v>
      </c>
      <c r="P25" s="293" t="s">
        <v>19982</v>
      </c>
      <c r="Q25" s="301" t="s">
        <v>19965</v>
      </c>
      <c r="S25" s="282"/>
      <c r="V25" s="264"/>
      <c r="AL25" s="275" t="s">
        <v>19983</v>
      </c>
      <c r="AM25" s="275"/>
      <c r="AN25" s="322">
        <v>0.41369688917668701</v>
      </c>
      <c r="AO25" t="s">
        <v>18814</v>
      </c>
      <c r="AR25" s="269" t="s">
        <v>19984</v>
      </c>
      <c r="AS25" s="270" t="s">
        <v>18799</v>
      </c>
      <c r="AT25" s="314">
        <f>AT10/6</f>
        <v>0.32003345785001874</v>
      </c>
      <c r="AU25" s="315">
        <f>AU10/6</f>
        <v>0.29766195556132652</v>
      </c>
    </row>
    <row r="26" spans="1:47">
      <c r="A26" s="298" t="s">
        <v>18799</v>
      </c>
      <c r="B26" s="296">
        <v>28.26</v>
      </c>
      <c r="C26" s="291">
        <v>49.02</v>
      </c>
      <c r="D26" s="291">
        <v>1.38</v>
      </c>
      <c r="E26" s="291">
        <v>21.34</v>
      </c>
      <c r="F26" s="291">
        <v>0</v>
      </c>
      <c r="G26" s="292">
        <v>27.680000000000003</v>
      </c>
      <c r="H26" s="292">
        <v>78.66</v>
      </c>
      <c r="I26" s="304">
        <v>1.2712941774726672</v>
      </c>
      <c r="J26" s="307">
        <v>27.129417747266718</v>
      </c>
      <c r="K26" s="292">
        <v>35.189422832443434</v>
      </c>
      <c r="L26" s="304">
        <v>62.318840579710155</v>
      </c>
      <c r="M26" s="307">
        <v>35.926773455377578</v>
      </c>
      <c r="N26" s="292">
        <v>62.318840579710148</v>
      </c>
      <c r="O26" s="292">
        <v>1.7543859649122806</v>
      </c>
      <c r="P26" s="292">
        <v>0</v>
      </c>
      <c r="Q26" s="302">
        <v>100</v>
      </c>
      <c r="S26" s="282"/>
      <c r="AN26" s="322">
        <v>0.422699298554436</v>
      </c>
      <c r="AO26" t="s">
        <v>19511</v>
      </c>
      <c r="AR26" s="258"/>
      <c r="AS26" s="20" t="s">
        <v>18800</v>
      </c>
      <c r="AT26" s="324">
        <f t="shared" ref="AT26:AU28" si="19">AT11/6</f>
        <v>0.12710465611583358</v>
      </c>
      <c r="AU26" s="316">
        <f t="shared" si="19"/>
        <v>0.12167988087226546</v>
      </c>
    </row>
    <row r="27" spans="1:47">
      <c r="A27" s="299" t="s">
        <v>18800</v>
      </c>
      <c r="B27" s="287">
        <v>43.00197823936697</v>
      </c>
      <c r="C27" s="286">
        <v>30.187932739861527</v>
      </c>
      <c r="D27" s="286">
        <v>2.0919881305637982</v>
      </c>
      <c r="E27" s="286">
        <v>22.037586547972303</v>
      </c>
      <c r="F27" s="286">
        <v>2.6805143422354107</v>
      </c>
      <c r="G27" s="290">
        <v>8.1503461918892235</v>
      </c>
      <c r="H27" s="290">
        <v>77.962413452027704</v>
      </c>
      <c r="I27" s="305">
        <v>1.2826693732555188</v>
      </c>
      <c r="J27" s="308">
        <v>28.266937325551886</v>
      </c>
      <c r="K27" s="290">
        <v>10.454199441766054</v>
      </c>
      <c r="L27" s="305">
        <v>38.721136767317944</v>
      </c>
      <c r="M27" s="308">
        <v>55.157320477036286</v>
      </c>
      <c r="N27" s="290">
        <v>38.721136767317937</v>
      </c>
      <c r="O27" s="290">
        <v>2.6833291042882514</v>
      </c>
      <c r="P27" s="290">
        <v>3.4382136513575237</v>
      </c>
      <c r="Q27" s="303">
        <v>100</v>
      </c>
      <c r="S27" s="282"/>
      <c r="AN27" s="322">
        <v>0.22099876405756824</v>
      </c>
      <c r="AO27" t="s">
        <v>19512</v>
      </c>
      <c r="AR27" s="258"/>
      <c r="AS27" s="267" t="s">
        <v>19545</v>
      </c>
      <c r="AT27" s="324">
        <f t="shared" si="19"/>
        <v>0.28621615729573369</v>
      </c>
      <c r="AU27" s="316">
        <f t="shared" si="19"/>
        <v>0.27017575430401097</v>
      </c>
    </row>
    <row r="28" spans="1:47">
      <c r="A28" s="299" t="s">
        <v>19545</v>
      </c>
      <c r="B28" s="287">
        <v>30.851981529405798</v>
      </c>
      <c r="C28" s="286">
        <v>39.706703201907949</v>
      </c>
      <c r="D28" s="286">
        <v>2.7249200791596895</v>
      </c>
      <c r="E28" s="286">
        <v>26.716395189526565</v>
      </c>
      <c r="F28" s="286">
        <v>0</v>
      </c>
      <c r="G28" s="290">
        <v>12.990308012381384</v>
      </c>
      <c r="H28" s="290">
        <v>73.283604810473435</v>
      </c>
      <c r="I28" s="305">
        <v>1.3645616950560864</v>
      </c>
      <c r="J28" s="308">
        <v>36.456169505608642</v>
      </c>
      <c r="K28" s="290">
        <v>17.726076720675803</v>
      </c>
      <c r="L28" s="305">
        <v>54.182246226284448</v>
      </c>
      <c r="M28" s="308">
        <v>42.099432211605041</v>
      </c>
      <c r="N28" s="290">
        <v>54.182246226284441</v>
      </c>
      <c r="O28" s="290">
        <v>3.718321562110511</v>
      </c>
      <c r="P28" s="290">
        <v>0</v>
      </c>
      <c r="Q28" s="303">
        <v>100</v>
      </c>
      <c r="S28" s="282"/>
      <c r="AN28" s="322">
        <v>0.53300000000000003</v>
      </c>
      <c r="AO28" s="264" t="s">
        <v>19513</v>
      </c>
      <c r="AR28" s="258"/>
      <c r="AS28" s="20" t="s">
        <v>18802</v>
      </c>
      <c r="AT28" s="324">
        <f t="shared" si="19"/>
        <v>0.22084670817690291</v>
      </c>
      <c r="AU28" s="316">
        <f t="shared" si="19"/>
        <v>0.20712247414627619</v>
      </c>
    </row>
    <row r="29" spans="1:47">
      <c r="A29" s="299" t="s">
        <v>18802</v>
      </c>
      <c r="B29" s="287">
        <v>32.0552564311742</v>
      </c>
      <c r="C29" s="286">
        <v>42.840050035351069</v>
      </c>
      <c r="D29" s="286">
        <v>1.0387773970740195</v>
      </c>
      <c r="E29" s="286">
        <v>22.722575732854732</v>
      </c>
      <c r="F29" s="286">
        <v>1.3433404035459835</v>
      </c>
      <c r="G29" s="290">
        <v>20.117474302496337</v>
      </c>
      <c r="H29" s="290">
        <v>77.277424267145264</v>
      </c>
      <c r="I29" s="305">
        <v>1.2940389893729327</v>
      </c>
      <c r="J29" s="308">
        <v>29.403898937293263</v>
      </c>
      <c r="K29" s="290">
        <v>26.032796115138304</v>
      </c>
      <c r="L29" s="305">
        <v>55.436695052431567</v>
      </c>
      <c r="M29" s="308">
        <v>41.480751636286861</v>
      </c>
      <c r="N29" s="290">
        <v>55.436695052431567</v>
      </c>
      <c r="O29" s="290">
        <v>1.3442184530931098</v>
      </c>
      <c r="P29" s="290">
        <v>1.7383348581884721</v>
      </c>
      <c r="Q29" s="303">
        <v>100</v>
      </c>
      <c r="S29" s="282"/>
      <c r="AN29" s="322">
        <v>0.31114348034024453</v>
      </c>
      <c r="AO29" t="s">
        <v>19514</v>
      </c>
      <c r="AR29" s="258"/>
      <c r="AS29" s="267" t="s">
        <v>18804</v>
      </c>
      <c r="AT29" s="324">
        <f>AT14/5</f>
        <v>0.42033728406787735</v>
      </c>
      <c r="AU29" s="316">
        <f>AU14/5</f>
        <v>0.3904255078838626</v>
      </c>
    </row>
    <row r="30" spans="1:47">
      <c r="A30" s="299" t="s">
        <v>18804</v>
      </c>
      <c r="B30" s="287">
        <v>32.698988554184098</v>
      </c>
      <c r="C30" s="286">
        <v>48.699759614962773</v>
      </c>
      <c r="D30" s="286">
        <v>1.0346010374673171</v>
      </c>
      <c r="E30" s="286">
        <v>17.566650793385811</v>
      </c>
      <c r="F30" s="286">
        <v>0</v>
      </c>
      <c r="G30" s="290">
        <v>31.133108821576961</v>
      </c>
      <c r="H30" s="290">
        <v>82.433349206614182</v>
      </c>
      <c r="I30" s="305">
        <v>1.2131012625649369</v>
      </c>
      <c r="J30" s="308">
        <v>21.310126256493678</v>
      </c>
      <c r="K30" s="290">
        <v>37.767613619026584</v>
      </c>
      <c r="L30" s="305">
        <v>59.077739875520265</v>
      </c>
      <c r="M30" s="308">
        <v>39.667184299677146</v>
      </c>
      <c r="N30" s="290">
        <v>59.077739875520265</v>
      </c>
      <c r="O30" s="290">
        <v>1.2550758248025959</v>
      </c>
      <c r="P30" s="290">
        <v>0</v>
      </c>
      <c r="Q30" s="303">
        <v>100.00000000000001</v>
      </c>
      <c r="S30" s="282"/>
      <c r="AN30" s="322">
        <v>0.72514819194856528</v>
      </c>
      <c r="AO30" t="s">
        <v>19515</v>
      </c>
      <c r="AR30" s="258"/>
      <c r="AS30" s="20" t="s">
        <v>19546</v>
      </c>
      <c r="AT30" s="324">
        <f>AT15/5</f>
        <v>0.38748643413632228</v>
      </c>
      <c r="AU30" s="316">
        <f>AU15/5</f>
        <v>0.3600360393778379</v>
      </c>
    </row>
    <row r="31" spans="1:47">
      <c r="A31" s="299" t="s">
        <v>19546</v>
      </c>
      <c r="B31" s="287">
        <v>41.852042420303157</v>
      </c>
      <c r="C31" s="286">
        <v>45.935413213797915</v>
      </c>
      <c r="D31" s="286">
        <v>1.4623433702487107</v>
      </c>
      <c r="E31" s="286">
        <v>4.4997341545022094</v>
      </c>
      <c r="F31" s="286">
        <v>6.250466841147996</v>
      </c>
      <c r="G31" s="290">
        <v>41.435679059295708</v>
      </c>
      <c r="H31" s="290">
        <v>95.500265845497779</v>
      </c>
      <c r="I31" s="305">
        <v>1.0471175039636222</v>
      </c>
      <c r="J31" s="308">
        <v>4.7117503963622136</v>
      </c>
      <c r="K31" s="290">
        <v>43.388024831607453</v>
      </c>
      <c r="L31" s="305">
        <v>48.099775227969666</v>
      </c>
      <c r="M31" s="308">
        <v>43.824006194927478</v>
      </c>
      <c r="N31" s="290">
        <v>48.099775227969666</v>
      </c>
      <c r="O31" s="290">
        <v>1.5312453397925812</v>
      </c>
      <c r="P31" s="290">
        <v>6.544973237310276</v>
      </c>
      <c r="Q31" s="303">
        <v>100</v>
      </c>
      <c r="S31" s="282"/>
      <c r="AN31" s="322">
        <v>0.55013978707181388</v>
      </c>
      <c r="AO31" t="s">
        <v>19518</v>
      </c>
      <c r="AR31" s="258"/>
      <c r="AS31" s="267" t="s">
        <v>18803</v>
      </c>
      <c r="AT31" s="324">
        <f t="shared" ref="AT31:AU32" si="20">AT16/6</f>
        <v>0.31383192550699945</v>
      </c>
      <c r="AU31" s="316">
        <f>AU16/6</f>
        <v>0.29415998263126492</v>
      </c>
    </row>
    <row r="32" spans="1:47">
      <c r="A32" s="299" t="s">
        <v>18803</v>
      </c>
      <c r="B32" s="287">
        <v>9.2722146810065791</v>
      </c>
      <c r="C32" s="286">
        <v>80.568027566043654</v>
      </c>
      <c r="D32" s="286">
        <v>0</v>
      </c>
      <c r="E32" s="286">
        <v>10.159757752949776</v>
      </c>
      <c r="F32" s="286">
        <v>0</v>
      </c>
      <c r="G32" s="290">
        <v>70.408269813093881</v>
      </c>
      <c r="H32" s="290">
        <v>89.840242247050227</v>
      </c>
      <c r="I32" s="305">
        <v>1.1130869363086935</v>
      </c>
      <c r="J32" s="308">
        <v>11.308693630869362</v>
      </c>
      <c r="K32" s="290">
        <v>78.370525337052541</v>
      </c>
      <c r="L32" s="305">
        <v>89.679218967921898</v>
      </c>
      <c r="M32" s="308">
        <v>10.320781032078102</v>
      </c>
      <c r="N32" s="290">
        <v>89.679218967921898</v>
      </c>
      <c r="O32" s="290">
        <v>0</v>
      </c>
      <c r="P32" s="290">
        <v>0</v>
      </c>
      <c r="Q32" s="303">
        <v>100</v>
      </c>
      <c r="S32" s="282"/>
      <c r="AN32" s="322">
        <v>0.6458801519925772</v>
      </c>
      <c r="AO32" t="s">
        <v>19519</v>
      </c>
      <c r="AR32" s="258"/>
      <c r="AS32" s="20" t="s">
        <v>19494</v>
      </c>
      <c r="AT32" s="324">
        <f t="shared" si="20"/>
        <v>0.24390956678623743</v>
      </c>
      <c r="AU32" s="316">
        <f t="shared" si="20"/>
        <v>0.23312096987140263</v>
      </c>
    </row>
    <row r="33" spans="1:47">
      <c r="A33" s="299" t="s">
        <v>19494</v>
      </c>
      <c r="B33" s="289">
        <v>35.29</v>
      </c>
      <c r="C33" s="288">
        <v>57.39</v>
      </c>
      <c r="D33" s="288">
        <v>0.51</v>
      </c>
      <c r="E33" s="288">
        <v>3.61</v>
      </c>
      <c r="F33" s="288">
        <v>3.2</v>
      </c>
      <c r="G33" s="290">
        <v>53.78</v>
      </c>
      <c r="H33" s="290">
        <v>96.390000000000015</v>
      </c>
      <c r="I33" s="305">
        <v>1.0374520178441746</v>
      </c>
      <c r="J33" s="308">
        <v>3.7452017844174703</v>
      </c>
      <c r="K33" s="290">
        <v>55.794169519659711</v>
      </c>
      <c r="L33" s="305">
        <v>59.539371304077179</v>
      </c>
      <c r="M33" s="308">
        <v>36.611681709720919</v>
      </c>
      <c r="N33" s="290">
        <v>59.539371304077186</v>
      </c>
      <c r="O33" s="290">
        <v>0.52910052910052907</v>
      </c>
      <c r="P33" s="290">
        <v>3.3198464571013591</v>
      </c>
      <c r="Q33" s="303">
        <v>100</v>
      </c>
      <c r="S33" s="282"/>
      <c r="V33" s="10"/>
      <c r="AN33" s="322">
        <v>0.36147086904691239</v>
      </c>
      <c r="AO33" t="s">
        <v>19520</v>
      </c>
      <c r="AR33" s="258"/>
      <c r="AS33" s="267" t="s">
        <v>18806</v>
      </c>
      <c r="AT33" s="324">
        <f>AT18/12</f>
        <v>0.54620003286767493</v>
      </c>
      <c r="AU33" s="316">
        <f>AU18/12</f>
        <v>0.51390419291328715</v>
      </c>
    </row>
    <row r="34" spans="1:47">
      <c r="A34" s="299" t="s">
        <v>18806</v>
      </c>
      <c r="B34" s="287">
        <v>38.050859800864231</v>
      </c>
      <c r="C34" s="286">
        <v>42.643555840298184</v>
      </c>
      <c r="D34" s="286">
        <v>1.6064056780647615</v>
      </c>
      <c r="E34" s="286">
        <v>9.0700658858540688</v>
      </c>
      <c r="F34" s="286">
        <v>8.629112794918754</v>
      </c>
      <c r="G34" s="290">
        <v>33.573489954444113</v>
      </c>
      <c r="H34" s="290">
        <v>90.929934114145922</v>
      </c>
      <c r="I34" s="305">
        <v>1.0997478550294368</v>
      </c>
      <c r="J34" s="308">
        <v>9.9747855029436803</v>
      </c>
      <c r="K34" s="290">
        <v>36.922373563252258</v>
      </c>
      <c r="L34" s="305">
        <v>46.89715906619594</v>
      </c>
      <c r="M34" s="308">
        <v>41.846351448026262</v>
      </c>
      <c r="N34" s="290">
        <v>46.89715906619594</v>
      </c>
      <c r="O34" s="290">
        <v>1.7666411987588295</v>
      </c>
      <c r="P34" s="290">
        <v>9.4898482870189689</v>
      </c>
      <c r="Q34" s="303">
        <v>100.00000000000001</v>
      </c>
      <c r="S34" s="282"/>
      <c r="AN34" s="323">
        <v>0.69640947228310313</v>
      </c>
      <c r="AO34" s="266" t="s">
        <v>19531</v>
      </c>
      <c r="AR34" s="258"/>
      <c r="AS34" s="20" t="s">
        <v>19547</v>
      </c>
      <c r="AT34" s="324">
        <f>AT19/12</f>
        <v>0.52951863784119679</v>
      </c>
      <c r="AU34" s="316">
        <f t="shared" ref="AU34" si="21">AU19/12</f>
        <v>0.49305777821215796</v>
      </c>
    </row>
    <row r="35" spans="1:47">
      <c r="A35" s="299" t="s">
        <v>19547</v>
      </c>
      <c r="B35" s="297">
        <v>29.809070136710432</v>
      </c>
      <c r="C35" s="286">
        <v>47.82154060648309</v>
      </c>
      <c r="D35" s="286">
        <v>1.3245033112582782</v>
      </c>
      <c r="E35" s="286">
        <v>21.044885945548199</v>
      </c>
      <c r="F35" s="286">
        <v>0</v>
      </c>
      <c r="G35" s="290">
        <v>26.776654660934891</v>
      </c>
      <c r="H35" s="290">
        <v>78.955114054451812</v>
      </c>
      <c r="I35" s="305">
        <v>1.2665424044734388</v>
      </c>
      <c r="J35" s="308">
        <v>26.654240447343895</v>
      </c>
      <c r="K35" s="290">
        <v>33.913768578015393</v>
      </c>
      <c r="L35" s="305">
        <v>60.568009025359288</v>
      </c>
      <c r="M35" s="308">
        <v>37.754451366066611</v>
      </c>
      <c r="N35" s="290">
        <v>60.568009025359281</v>
      </c>
      <c r="O35" s="290">
        <v>1.6775396085740912</v>
      </c>
      <c r="P35" s="290">
        <v>0</v>
      </c>
      <c r="Q35" s="303">
        <v>99.999999999999986</v>
      </c>
      <c r="S35" s="282"/>
      <c r="AN35" s="322">
        <v>0.36163310493757561</v>
      </c>
      <c r="AO35" t="s">
        <v>19522</v>
      </c>
      <c r="AR35" s="265"/>
      <c r="AS35" s="278" t="s">
        <v>18807</v>
      </c>
      <c r="AT35" s="324">
        <f>AT20/12</f>
        <v>0.45647062792453946</v>
      </c>
      <c r="AU35" s="316">
        <f>AU20/12</f>
        <v>0.42638387316825005</v>
      </c>
    </row>
    <row r="36" spans="1:47">
      <c r="A36" s="299" t="s">
        <v>18807</v>
      </c>
      <c r="B36" s="287">
        <v>37.761773693703063</v>
      </c>
      <c r="C36" s="286">
        <v>43.137092344706943</v>
      </c>
      <c r="D36" s="286">
        <v>1.5336444013365387</v>
      </c>
      <c r="E36" s="286">
        <v>9.4500536474740446</v>
      </c>
      <c r="F36" s="286">
        <v>8.1174359127793991</v>
      </c>
      <c r="G36" s="290">
        <v>33.6870386972329</v>
      </c>
      <c r="H36" s="290">
        <v>90.54994635252595</v>
      </c>
      <c r="I36" s="305">
        <v>1.1043628851052372</v>
      </c>
      <c r="J36" s="308">
        <v>10.436288510523706</v>
      </c>
      <c r="K36" s="290">
        <v>37.202715246327898</v>
      </c>
      <c r="L36" s="305">
        <v>47.639003756851608</v>
      </c>
      <c r="M36" s="308">
        <v>41.702701343068966</v>
      </c>
      <c r="N36" s="290">
        <v>47.639003756851601</v>
      </c>
      <c r="O36" s="290">
        <v>1.6936999557855141</v>
      </c>
      <c r="P36" s="290">
        <v>8.9645949442939212</v>
      </c>
      <c r="Q36" s="303">
        <v>100.00000000000001</v>
      </c>
      <c r="S36" s="282"/>
      <c r="AN36" s="322">
        <v>0.71982629354650163</v>
      </c>
      <c r="AO36" t="s">
        <v>19523</v>
      </c>
      <c r="AR36" s="258"/>
      <c r="AS36" s="20" t="s">
        <v>19548</v>
      </c>
      <c r="AT36" s="324">
        <f>AT21/36</f>
        <v>0.25722110032901596</v>
      </c>
      <c r="AU36" s="316">
        <f>AU21/36</f>
        <v>0.2419550842996383</v>
      </c>
    </row>
    <row r="37" spans="1:47">
      <c r="A37" s="299" t="s">
        <v>19548</v>
      </c>
      <c r="B37" s="287">
        <v>37.794259996166666</v>
      </c>
      <c r="C37" s="286">
        <v>40.929069845615146</v>
      </c>
      <c r="D37" s="286">
        <v>0.89802043676537413</v>
      </c>
      <c r="E37" s="286">
        <v>15.292337241221327</v>
      </c>
      <c r="F37" s="286">
        <v>5.0863124802314914</v>
      </c>
      <c r="G37" s="290">
        <v>25.636732604393821</v>
      </c>
      <c r="H37" s="290">
        <v>84.707662758778667</v>
      </c>
      <c r="I37" s="305">
        <v>1.1805307423576212</v>
      </c>
      <c r="J37" s="308">
        <v>18.053074235762111</v>
      </c>
      <c r="K37" s="290">
        <v>30.264950973088869</v>
      </c>
      <c r="L37" s="305">
        <v>48.318025208850983</v>
      </c>
      <c r="M37" s="308">
        <v>44.617285810131584</v>
      </c>
      <c r="N37" s="290">
        <v>48.318025208850976</v>
      </c>
      <c r="O37" s="290">
        <v>1.0601407328669423</v>
      </c>
      <c r="P37" s="290">
        <v>6.0045482481505159</v>
      </c>
      <c r="Q37" s="303">
        <v>100.00000000000001</v>
      </c>
      <c r="S37" s="282"/>
      <c r="AN37" s="322">
        <v>0.73624550229660879</v>
      </c>
      <c r="AO37" t="s">
        <v>19524</v>
      </c>
      <c r="AR37" s="258"/>
      <c r="AS37" s="267" t="s">
        <v>19523</v>
      </c>
      <c r="AT37" s="324">
        <f>AT22/35</f>
        <v>0.5641756478471871</v>
      </c>
      <c r="AU37" s="316">
        <f>AU22/35</f>
        <v>0.52422789227566791</v>
      </c>
    </row>
    <row r="38" spans="1:47">
      <c r="A38" s="299" t="s">
        <v>19523</v>
      </c>
      <c r="B38" s="287">
        <v>27.445179101817548</v>
      </c>
      <c r="C38" s="286">
        <v>50.973490667622613</v>
      </c>
      <c r="D38" s="286">
        <v>1.8229020193552888E-2</v>
      </c>
      <c r="E38" s="286">
        <v>11.411773236410063</v>
      </c>
      <c r="F38" s="286">
        <v>10.151327973956219</v>
      </c>
      <c r="G38" s="290">
        <v>39.56171743121255</v>
      </c>
      <c r="H38" s="290">
        <v>88.58822676358993</v>
      </c>
      <c r="I38" s="305">
        <v>1.1288181697875497</v>
      </c>
      <c r="J38" s="308">
        <v>12.88181697875495</v>
      </c>
      <c r="K38" s="290">
        <v>44.657985464353551</v>
      </c>
      <c r="L38" s="305">
        <v>57.539802443108499</v>
      </c>
      <c r="M38" s="308">
        <v>30.98061684320519</v>
      </c>
      <c r="N38" s="290">
        <v>57.539802443108499</v>
      </c>
      <c r="O38" s="290">
        <v>2.0577249211906654E-2</v>
      </c>
      <c r="P38" s="290">
        <v>11.459003464474414</v>
      </c>
      <c r="Q38" s="303">
        <v>100</v>
      </c>
      <c r="S38" s="282"/>
      <c r="AN38" s="323">
        <v>0.7447250324510224</v>
      </c>
      <c r="AO38" s="266" t="s">
        <v>19985</v>
      </c>
      <c r="AR38" s="257"/>
      <c r="AS38" s="338" t="s">
        <v>19549</v>
      </c>
      <c r="AT38" s="317">
        <f>AT23/6</f>
        <v>0.57790553370929854</v>
      </c>
      <c r="AU38" s="318">
        <f t="shared" ref="AU38" si="22">AU23/6</f>
        <v>0.52824344012930535</v>
      </c>
    </row>
    <row r="39" spans="1:47">
      <c r="A39" s="299" t="s">
        <v>19549</v>
      </c>
      <c r="B39" s="287">
        <v>3.1855185782753823</v>
      </c>
      <c r="C39" s="286">
        <v>96.77572880133711</v>
      </c>
      <c r="D39" s="286">
        <v>3.875262038750342E-2</v>
      </c>
      <c r="E39" s="286">
        <v>0</v>
      </c>
      <c r="F39" s="286">
        <v>0</v>
      </c>
      <c r="G39" s="290">
        <v>96.77572880133711</v>
      </c>
      <c r="H39" s="290">
        <v>99.999999999999986</v>
      </c>
      <c r="I39" s="305">
        <v>1.0000000000000002</v>
      </c>
      <c r="J39" s="308">
        <v>0</v>
      </c>
      <c r="K39" s="290">
        <v>96.775728801337138</v>
      </c>
      <c r="L39" s="305">
        <v>96.775728801337138</v>
      </c>
      <c r="M39" s="308">
        <v>3.1855185782753832</v>
      </c>
      <c r="N39" s="290">
        <v>96.775728801337138</v>
      </c>
      <c r="O39" s="290">
        <v>3.8752620387503427E-2</v>
      </c>
      <c r="P39" s="290">
        <v>0</v>
      </c>
      <c r="Q39" s="303">
        <v>100.00000000000001</v>
      </c>
      <c r="S39" s="282"/>
    </row>
    <row r="40" spans="1:47">
      <c r="B40" s="50"/>
      <c r="C40" s="50"/>
      <c r="D40" s="21"/>
      <c r="E40" s="44"/>
      <c r="F40" s="21"/>
      <c r="G40" s="261"/>
      <c r="H40" s="261"/>
    </row>
    <row r="41" spans="1:47">
      <c r="D41" t="s">
        <v>19982</v>
      </c>
      <c r="J41" t="s">
        <v>19551</v>
      </c>
      <c r="O41" t="s">
        <v>19977</v>
      </c>
      <c r="T41" s="264" t="s">
        <v>19978</v>
      </c>
      <c r="Y41" t="s">
        <v>19981</v>
      </c>
      <c r="AD41" t="s">
        <v>19554</v>
      </c>
    </row>
    <row r="42" spans="1:47">
      <c r="B42" s="352" t="s">
        <v>19537</v>
      </c>
      <c r="C42" s="353"/>
      <c r="D42" s="354" t="s">
        <v>19538</v>
      </c>
      <c r="E42" s="353"/>
      <c r="F42" t="s">
        <v>19539</v>
      </c>
      <c r="G42" s="260" t="s">
        <v>19540</v>
      </c>
      <c r="H42" s="352" t="s">
        <v>19537</v>
      </c>
      <c r="I42" s="353"/>
      <c r="J42" s="354" t="s">
        <v>19538</v>
      </c>
      <c r="K42" s="354"/>
      <c r="L42" t="s">
        <v>19540</v>
      </c>
      <c r="M42" s="352" t="s">
        <v>19537</v>
      </c>
      <c r="N42" s="353"/>
      <c r="O42" s="354" t="s">
        <v>19986</v>
      </c>
      <c r="P42" s="354"/>
      <c r="Q42" s="260" t="s">
        <v>19540</v>
      </c>
      <c r="R42" s="352" t="s">
        <v>19537</v>
      </c>
      <c r="S42" s="353"/>
      <c r="T42" s="354" t="s">
        <v>19987</v>
      </c>
      <c r="U42" s="354"/>
      <c r="V42" t="s">
        <v>19540</v>
      </c>
      <c r="W42" s="352" t="s">
        <v>19537</v>
      </c>
      <c r="X42" s="353"/>
      <c r="Y42" s="354" t="s">
        <v>19538</v>
      </c>
      <c r="Z42" s="354"/>
      <c r="AA42" t="s">
        <v>19540</v>
      </c>
      <c r="AB42" s="352" t="s">
        <v>19537</v>
      </c>
      <c r="AC42" s="353"/>
      <c r="AD42" s="354" t="s">
        <v>19538</v>
      </c>
      <c r="AE42" s="354"/>
      <c r="AF42" s="260" t="s">
        <v>19540</v>
      </c>
    </row>
    <row r="43" spans="1:47">
      <c r="A43" s="256"/>
      <c r="B43" s="257" t="s">
        <v>19541</v>
      </c>
      <c r="C43" s="256" t="s">
        <v>19542</v>
      </c>
      <c r="D43" s="256" t="s">
        <v>19541</v>
      </c>
      <c r="E43" s="256" t="s">
        <v>19542</v>
      </c>
      <c r="F43" s="256" t="s">
        <v>19543</v>
      </c>
      <c r="G43" s="262" t="s">
        <v>19542</v>
      </c>
      <c r="H43" s="256" t="s">
        <v>19541</v>
      </c>
      <c r="I43" s="256" t="s">
        <v>19542</v>
      </c>
      <c r="J43" s="256" t="s">
        <v>19541</v>
      </c>
      <c r="K43" s="256" t="s">
        <v>19542</v>
      </c>
      <c r="L43" s="256" t="s">
        <v>19542</v>
      </c>
      <c r="M43" s="257" t="s">
        <v>19541</v>
      </c>
      <c r="N43" s="256" t="s">
        <v>19542</v>
      </c>
      <c r="O43" s="256" t="s">
        <v>19541</v>
      </c>
      <c r="P43" s="256" t="s">
        <v>19542</v>
      </c>
      <c r="Q43" s="262" t="s">
        <v>19542</v>
      </c>
      <c r="R43" s="256" t="s">
        <v>19541</v>
      </c>
      <c r="S43" s="256" t="s">
        <v>19542</v>
      </c>
      <c r="T43" s="256" t="s">
        <v>19541</v>
      </c>
      <c r="U43" s="256" t="s">
        <v>19542</v>
      </c>
      <c r="V43" s="256" t="s">
        <v>19542</v>
      </c>
      <c r="W43" s="257" t="s">
        <v>19541</v>
      </c>
      <c r="X43" s="256" t="s">
        <v>19542</v>
      </c>
      <c r="Y43" s="256" t="s">
        <v>19541</v>
      </c>
      <c r="Z43" s="256" t="s">
        <v>19542</v>
      </c>
      <c r="AA43" s="256" t="s">
        <v>19542</v>
      </c>
      <c r="AB43" s="257" t="s">
        <v>19541</v>
      </c>
      <c r="AC43" s="256" t="s">
        <v>19542</v>
      </c>
      <c r="AD43" s="256" t="s">
        <v>19541</v>
      </c>
      <c r="AE43" s="256" t="s">
        <v>19542</v>
      </c>
      <c r="AF43" s="262" t="s">
        <v>19542</v>
      </c>
    </row>
    <row r="44" spans="1:47">
      <c r="A44" t="s">
        <v>18799</v>
      </c>
      <c r="B44" s="283">
        <f t="shared" ref="B44:B54" si="23">B64*O64+H64*P64</f>
        <v>2</v>
      </c>
      <c r="C44" s="271">
        <f t="shared" ref="C44:C50" si="24">C64*O64+I64*P64</f>
        <v>5.4838772113188563</v>
      </c>
      <c r="D44" s="271">
        <f t="shared" ref="D44:D54" si="25">D64*O64+J64*P64</f>
        <v>7.4838772113188563</v>
      </c>
      <c r="E44" s="271">
        <f t="shared" ref="E44:E54" si="26">E64*O64+K64*P64</f>
        <v>4</v>
      </c>
      <c r="F44" s="271">
        <f t="shared" ref="F44:F54" si="27">F64*O64+L64*P64</f>
        <v>0.51612278868114425</v>
      </c>
      <c r="G44" s="272">
        <f t="shared" ref="G44:G57" si="28">G64*O64+M64*P64</f>
        <v>0</v>
      </c>
      <c r="H44" s="10">
        <v>2</v>
      </c>
      <c r="I44" s="10">
        <v>4</v>
      </c>
      <c r="J44" s="10">
        <v>4</v>
      </c>
      <c r="K44" s="10">
        <v>4</v>
      </c>
      <c r="L44" s="273">
        <v>0</v>
      </c>
      <c r="M44" s="259">
        <v>2</v>
      </c>
      <c r="N44" s="10">
        <v>6</v>
      </c>
      <c r="O44" s="10">
        <v>0</v>
      </c>
      <c r="P44" s="10">
        <v>4</v>
      </c>
      <c r="Q44" s="273">
        <v>0</v>
      </c>
      <c r="R44" s="10">
        <v>2</v>
      </c>
      <c r="S44" s="10">
        <v>6</v>
      </c>
      <c r="T44" s="10">
        <v>0</v>
      </c>
      <c r="U44" s="10">
        <v>4</v>
      </c>
      <c r="V44" s="10">
        <v>2</v>
      </c>
      <c r="W44" s="259">
        <v>2</v>
      </c>
      <c r="X44" s="10">
        <v>4</v>
      </c>
      <c r="Y44" s="10">
        <v>4</v>
      </c>
      <c r="Z44" s="10">
        <v>4</v>
      </c>
      <c r="AA44" s="10">
        <v>0</v>
      </c>
      <c r="AB44" s="283">
        <v>0</v>
      </c>
      <c r="AC44" s="271">
        <v>0</v>
      </c>
      <c r="AD44" s="271">
        <v>0</v>
      </c>
      <c r="AE44" s="271">
        <v>0</v>
      </c>
      <c r="AF44" s="272">
        <v>0</v>
      </c>
    </row>
    <row r="45" spans="1:47">
      <c r="A45" s="264" t="s">
        <v>18800</v>
      </c>
      <c r="B45" s="259">
        <f t="shared" si="23"/>
        <v>2</v>
      </c>
      <c r="C45" s="10">
        <f t="shared" si="24"/>
        <v>5.2535175560907588</v>
      </c>
      <c r="D45" s="10">
        <f t="shared" si="25"/>
        <v>7.2535175560907588</v>
      </c>
      <c r="E45" s="10">
        <f t="shared" si="26"/>
        <v>4</v>
      </c>
      <c r="F45" s="10">
        <f t="shared" si="27"/>
        <v>0.74648244390924068</v>
      </c>
      <c r="G45" s="273">
        <f t="shared" si="28"/>
        <v>0</v>
      </c>
      <c r="H45" s="10">
        <v>2</v>
      </c>
      <c r="I45" s="10">
        <v>4</v>
      </c>
      <c r="J45" s="10">
        <v>4</v>
      </c>
      <c r="K45" s="10">
        <v>4</v>
      </c>
      <c r="L45" s="10">
        <v>0</v>
      </c>
      <c r="M45" s="259">
        <v>2</v>
      </c>
      <c r="N45" s="10">
        <v>6</v>
      </c>
      <c r="O45" s="10">
        <v>0</v>
      </c>
      <c r="P45" s="10">
        <v>4</v>
      </c>
      <c r="Q45" s="273">
        <v>0</v>
      </c>
      <c r="R45" s="10">
        <v>2</v>
      </c>
      <c r="S45" s="10">
        <v>6</v>
      </c>
      <c r="T45" s="10">
        <v>0</v>
      </c>
      <c r="U45" s="10">
        <v>4</v>
      </c>
      <c r="V45" s="10">
        <v>2</v>
      </c>
      <c r="W45" s="259">
        <v>2</v>
      </c>
      <c r="X45" s="10">
        <v>4</v>
      </c>
      <c r="Y45" s="10">
        <v>4</v>
      </c>
      <c r="Z45" s="10">
        <v>4</v>
      </c>
      <c r="AA45" s="10">
        <v>0</v>
      </c>
      <c r="AB45" s="259">
        <v>0</v>
      </c>
      <c r="AC45" s="10">
        <v>0</v>
      </c>
      <c r="AD45" s="10">
        <v>0</v>
      </c>
      <c r="AE45" s="10">
        <v>0</v>
      </c>
      <c r="AF45" s="273">
        <v>0</v>
      </c>
    </row>
    <row r="46" spans="1:47">
      <c r="A46" t="s">
        <v>19545</v>
      </c>
      <c r="B46" s="259">
        <f t="shared" si="23"/>
        <v>2</v>
      </c>
      <c r="C46" s="10">
        <f t="shared" si="24"/>
        <v>5.5454644629902363</v>
      </c>
      <c r="D46" s="10">
        <f t="shared" si="25"/>
        <v>7.5454644629902372</v>
      </c>
      <c r="E46" s="10">
        <f t="shared" si="26"/>
        <v>4</v>
      </c>
      <c r="F46" s="10">
        <f t="shared" si="27"/>
        <v>0.45453553700976379</v>
      </c>
      <c r="G46" s="273">
        <f t="shared" si="28"/>
        <v>0</v>
      </c>
      <c r="H46" s="10">
        <v>2</v>
      </c>
      <c r="I46" s="10">
        <v>4</v>
      </c>
      <c r="J46" s="10">
        <v>4</v>
      </c>
      <c r="K46" s="10">
        <v>4</v>
      </c>
      <c r="L46" s="10">
        <v>0</v>
      </c>
      <c r="M46" s="259">
        <v>2</v>
      </c>
      <c r="N46" s="10">
        <v>6</v>
      </c>
      <c r="O46" s="10">
        <v>0</v>
      </c>
      <c r="P46" s="10">
        <v>4</v>
      </c>
      <c r="Q46" s="273">
        <v>0</v>
      </c>
      <c r="R46" s="10">
        <v>2</v>
      </c>
      <c r="S46" s="10">
        <v>6</v>
      </c>
      <c r="T46" s="10">
        <v>0</v>
      </c>
      <c r="U46" s="10">
        <v>4</v>
      </c>
      <c r="V46" s="10">
        <v>2</v>
      </c>
      <c r="W46" s="259">
        <v>2</v>
      </c>
      <c r="X46" s="10">
        <v>4</v>
      </c>
      <c r="Y46" s="10">
        <v>4</v>
      </c>
      <c r="Z46" s="10">
        <v>4</v>
      </c>
      <c r="AA46" s="10">
        <v>0</v>
      </c>
      <c r="AB46" s="259">
        <v>0</v>
      </c>
      <c r="AC46" s="10">
        <v>0</v>
      </c>
      <c r="AD46" s="10">
        <v>0</v>
      </c>
      <c r="AE46" s="10">
        <v>0</v>
      </c>
      <c r="AF46" s="273">
        <v>0</v>
      </c>
    </row>
    <row r="47" spans="1:47">
      <c r="A47" t="s">
        <v>18802</v>
      </c>
      <c r="B47" s="259">
        <f t="shared" si="23"/>
        <v>2</v>
      </c>
      <c r="C47" s="10">
        <f t="shared" si="24"/>
        <v>4.6901316206452162</v>
      </c>
      <c r="D47" s="10">
        <f t="shared" si="25"/>
        <v>6.6901316206452162</v>
      </c>
      <c r="E47" s="10">
        <f t="shared" si="26"/>
        <v>4</v>
      </c>
      <c r="F47" s="10">
        <f t="shared" si="27"/>
        <v>1.3098683793547843</v>
      </c>
      <c r="G47" s="273">
        <f t="shared" si="28"/>
        <v>0</v>
      </c>
      <c r="H47" s="10">
        <v>2</v>
      </c>
      <c r="I47" s="10">
        <v>4</v>
      </c>
      <c r="J47" s="10">
        <v>4</v>
      </c>
      <c r="K47" s="10">
        <v>4</v>
      </c>
      <c r="L47" s="10">
        <v>0</v>
      </c>
      <c r="M47" s="259">
        <v>2</v>
      </c>
      <c r="N47" s="10">
        <v>6</v>
      </c>
      <c r="O47" s="10">
        <v>0</v>
      </c>
      <c r="P47" s="10">
        <v>4</v>
      </c>
      <c r="Q47" s="273">
        <v>0</v>
      </c>
      <c r="R47" s="10">
        <v>2</v>
      </c>
      <c r="S47" s="10">
        <v>6</v>
      </c>
      <c r="T47" s="10">
        <v>0</v>
      </c>
      <c r="U47" s="10">
        <v>4</v>
      </c>
      <c r="V47" s="10">
        <v>2</v>
      </c>
      <c r="W47" s="259">
        <v>2</v>
      </c>
      <c r="X47" s="10">
        <v>4</v>
      </c>
      <c r="Y47" s="10">
        <v>4</v>
      </c>
      <c r="Z47" s="10">
        <v>4</v>
      </c>
      <c r="AA47" s="10">
        <v>0</v>
      </c>
      <c r="AB47" s="259">
        <v>0</v>
      </c>
      <c r="AC47" s="10">
        <v>0</v>
      </c>
      <c r="AD47" s="10">
        <v>0</v>
      </c>
      <c r="AE47" s="10">
        <v>0</v>
      </c>
      <c r="AF47" s="273">
        <v>0</v>
      </c>
    </row>
    <row r="48" spans="1:47">
      <c r="A48" s="264" t="s">
        <v>19988</v>
      </c>
      <c r="B48" s="259">
        <f t="shared" si="23"/>
        <v>5</v>
      </c>
      <c r="C48" s="10">
        <f t="shared" si="24"/>
        <v>12.470267857142858</v>
      </c>
      <c r="D48" s="10">
        <f t="shared" si="25"/>
        <v>17.470267857142858</v>
      </c>
      <c r="E48" s="10">
        <f t="shared" si="26"/>
        <v>10</v>
      </c>
      <c r="F48" s="10">
        <f t="shared" si="27"/>
        <v>2.5297321428571431</v>
      </c>
      <c r="G48" s="273">
        <f t="shared" si="28"/>
        <v>0</v>
      </c>
      <c r="H48" s="10">
        <v>5</v>
      </c>
      <c r="I48" s="10">
        <v>10</v>
      </c>
      <c r="J48" s="10">
        <v>10</v>
      </c>
      <c r="K48" s="10">
        <v>10</v>
      </c>
      <c r="L48" s="10">
        <v>0</v>
      </c>
      <c r="M48" s="259">
        <v>5</v>
      </c>
      <c r="N48" s="10">
        <v>15</v>
      </c>
      <c r="O48" s="10">
        <v>0</v>
      </c>
      <c r="P48" s="10">
        <v>10</v>
      </c>
      <c r="Q48" s="273">
        <v>0</v>
      </c>
      <c r="R48" s="10">
        <v>5</v>
      </c>
      <c r="S48" s="10">
        <v>15</v>
      </c>
      <c r="T48" s="10">
        <v>0</v>
      </c>
      <c r="U48" s="10">
        <v>10</v>
      </c>
      <c r="V48" s="10">
        <v>5</v>
      </c>
      <c r="W48" s="259">
        <v>5</v>
      </c>
      <c r="X48" s="10">
        <v>10</v>
      </c>
      <c r="Y48" s="10">
        <v>10</v>
      </c>
      <c r="Z48" s="10">
        <v>10</v>
      </c>
      <c r="AA48" s="10">
        <v>0</v>
      </c>
      <c r="AB48" s="259">
        <v>0</v>
      </c>
      <c r="AC48" s="10">
        <v>0</v>
      </c>
      <c r="AD48" s="10">
        <v>0</v>
      </c>
      <c r="AE48" s="10">
        <v>0</v>
      </c>
      <c r="AF48" s="273">
        <v>0</v>
      </c>
    </row>
    <row r="49" spans="1:47">
      <c r="A49" s="264" t="s">
        <v>19989</v>
      </c>
      <c r="B49" s="259">
        <f t="shared" si="23"/>
        <v>5</v>
      </c>
      <c r="C49" s="10">
        <f t="shared" si="24"/>
        <v>12.720018239854081</v>
      </c>
      <c r="D49" s="10">
        <f t="shared" si="25"/>
        <v>17.720018239854081</v>
      </c>
      <c r="E49" s="10">
        <f t="shared" si="26"/>
        <v>10</v>
      </c>
      <c r="F49" s="10">
        <f t="shared" si="27"/>
        <v>2.2799817601459189</v>
      </c>
      <c r="G49" s="273">
        <f t="shared" si="28"/>
        <v>0</v>
      </c>
      <c r="H49" s="10">
        <v>5</v>
      </c>
      <c r="I49" s="10">
        <v>10</v>
      </c>
      <c r="J49" s="10">
        <v>10</v>
      </c>
      <c r="K49" s="10">
        <v>10</v>
      </c>
      <c r="L49" s="10">
        <v>0</v>
      </c>
      <c r="M49" s="259">
        <v>5</v>
      </c>
      <c r="N49" s="10">
        <v>15</v>
      </c>
      <c r="O49" s="10">
        <v>0</v>
      </c>
      <c r="P49" s="10">
        <v>10</v>
      </c>
      <c r="Q49" s="273">
        <v>0</v>
      </c>
      <c r="R49" s="10">
        <v>5</v>
      </c>
      <c r="S49" s="10">
        <v>15</v>
      </c>
      <c r="T49" s="10">
        <v>0</v>
      </c>
      <c r="U49" s="10">
        <v>10</v>
      </c>
      <c r="V49" s="10">
        <v>5</v>
      </c>
      <c r="W49" s="259">
        <v>5</v>
      </c>
      <c r="X49" s="10">
        <v>10</v>
      </c>
      <c r="Y49" s="10">
        <v>10</v>
      </c>
      <c r="Z49" s="10">
        <v>10</v>
      </c>
      <c r="AA49" s="10">
        <v>0</v>
      </c>
      <c r="AB49" s="259">
        <v>0</v>
      </c>
      <c r="AC49" s="10">
        <v>0</v>
      </c>
      <c r="AD49" s="10">
        <v>0</v>
      </c>
      <c r="AE49" s="10">
        <v>0</v>
      </c>
      <c r="AF49" s="273">
        <v>0</v>
      </c>
    </row>
    <row r="50" spans="1:47">
      <c r="A50" t="s">
        <v>18803</v>
      </c>
      <c r="B50" s="259">
        <f t="shared" si="23"/>
        <v>1</v>
      </c>
      <c r="C50" s="10">
        <f t="shared" si="24"/>
        <v>2.2173844989956435</v>
      </c>
      <c r="D50" s="10">
        <f t="shared" si="25"/>
        <v>4.7826155010043561</v>
      </c>
      <c r="E50" s="10">
        <f t="shared" si="26"/>
        <v>2</v>
      </c>
      <c r="F50" s="10">
        <f t="shared" si="27"/>
        <v>0.78261550100435651</v>
      </c>
      <c r="G50" s="273">
        <f t="shared" si="28"/>
        <v>0</v>
      </c>
      <c r="H50" s="10">
        <v>1</v>
      </c>
      <c r="I50" s="10">
        <v>2</v>
      </c>
      <c r="J50" s="10">
        <v>4.7317999999999998</v>
      </c>
      <c r="K50" s="10">
        <v>2</v>
      </c>
      <c r="L50" s="10">
        <v>0</v>
      </c>
      <c r="M50" s="259">
        <v>1</v>
      </c>
      <c r="N50" s="10">
        <v>3</v>
      </c>
      <c r="O50" s="10">
        <v>1.7318</v>
      </c>
      <c r="P50" s="10">
        <v>2</v>
      </c>
      <c r="Q50" s="10">
        <v>0</v>
      </c>
      <c r="R50" s="259">
        <v>1</v>
      </c>
      <c r="S50" s="10">
        <v>3</v>
      </c>
      <c r="T50" s="10">
        <v>1.7318</v>
      </c>
      <c r="U50" s="10">
        <v>2</v>
      </c>
      <c r="V50" s="10">
        <v>1</v>
      </c>
      <c r="W50" s="259">
        <v>1</v>
      </c>
      <c r="X50" s="10">
        <v>2</v>
      </c>
      <c r="Y50" s="10">
        <v>4.7317999999999998</v>
      </c>
      <c r="Z50" s="10">
        <v>2</v>
      </c>
      <c r="AA50" s="10">
        <v>0</v>
      </c>
      <c r="AB50" s="259">
        <v>1</v>
      </c>
      <c r="AC50" s="10">
        <v>0</v>
      </c>
      <c r="AD50" s="10">
        <v>2</v>
      </c>
      <c r="AE50" s="10">
        <v>0</v>
      </c>
      <c r="AF50" s="273">
        <v>0</v>
      </c>
    </row>
    <row r="51" spans="1:47">
      <c r="A51" s="266" t="s">
        <v>19494</v>
      </c>
      <c r="B51" s="259">
        <f t="shared" si="23"/>
        <v>1</v>
      </c>
      <c r="C51" s="10">
        <v>2.4300000000000002</v>
      </c>
      <c r="D51" s="10">
        <f t="shared" si="25"/>
        <v>3.9139567567567566</v>
      </c>
      <c r="E51" s="10">
        <f t="shared" si="26"/>
        <v>2</v>
      </c>
      <c r="F51" s="10">
        <f t="shared" si="27"/>
        <v>0.7567567567567568</v>
      </c>
      <c r="G51" s="273">
        <f t="shared" si="28"/>
        <v>0</v>
      </c>
      <c r="H51" s="279">
        <v>1</v>
      </c>
      <c r="I51" s="279">
        <v>2</v>
      </c>
      <c r="J51" s="279">
        <v>3.6328</v>
      </c>
      <c r="K51" s="279">
        <v>2</v>
      </c>
      <c r="L51" s="279">
        <v>0</v>
      </c>
      <c r="M51" s="277">
        <v>1</v>
      </c>
      <c r="N51" s="279">
        <v>3</v>
      </c>
      <c r="O51" s="279">
        <v>1.6328</v>
      </c>
      <c r="P51" s="279">
        <v>2</v>
      </c>
      <c r="Q51" s="279">
        <v>0</v>
      </c>
      <c r="R51" s="277">
        <v>1</v>
      </c>
      <c r="S51" s="279">
        <v>3</v>
      </c>
      <c r="T51" s="279">
        <v>1.6328</v>
      </c>
      <c r="U51" s="279">
        <v>2</v>
      </c>
      <c r="V51" s="279">
        <v>1</v>
      </c>
      <c r="W51" s="277">
        <v>1</v>
      </c>
      <c r="X51" s="279">
        <v>2</v>
      </c>
      <c r="Y51" s="279">
        <v>3.6328</v>
      </c>
      <c r="Z51" s="279">
        <v>2</v>
      </c>
      <c r="AA51" s="279">
        <v>0</v>
      </c>
      <c r="AB51" s="277">
        <v>1</v>
      </c>
      <c r="AC51" s="279">
        <v>0</v>
      </c>
      <c r="AD51" s="279">
        <v>2</v>
      </c>
      <c r="AE51" s="279">
        <v>0</v>
      </c>
      <c r="AF51" s="280">
        <v>0</v>
      </c>
      <c r="AG51" s="266"/>
      <c r="AH51" s="266"/>
      <c r="AI51" s="266"/>
      <c r="AJ51" s="266"/>
      <c r="AK51" s="266"/>
      <c r="AL51" s="266"/>
      <c r="AP51" s="266"/>
      <c r="AQ51" s="266"/>
      <c r="AR51" s="266"/>
      <c r="AS51" s="266"/>
      <c r="AT51" s="266"/>
      <c r="AU51" s="266"/>
    </row>
    <row r="52" spans="1:47">
      <c r="A52" t="s">
        <v>18806</v>
      </c>
      <c r="B52" s="259">
        <f t="shared" si="23"/>
        <v>3</v>
      </c>
      <c r="C52" s="10">
        <f>C72*O72+I72*P72</f>
        <v>9.5056039640672125</v>
      </c>
      <c r="D52" s="10">
        <f t="shared" si="25"/>
        <v>13.505603964067214</v>
      </c>
      <c r="E52" s="10">
        <f t="shared" si="26"/>
        <v>8</v>
      </c>
      <c r="F52" s="10">
        <f t="shared" si="27"/>
        <v>2.4943960359327861</v>
      </c>
      <c r="G52" s="273">
        <f t="shared" si="28"/>
        <v>0</v>
      </c>
      <c r="H52" s="10">
        <v>3</v>
      </c>
      <c r="I52" s="10">
        <v>8</v>
      </c>
      <c r="J52" s="10">
        <v>8</v>
      </c>
      <c r="K52" s="10">
        <v>8</v>
      </c>
      <c r="L52" s="10">
        <v>0</v>
      </c>
      <c r="M52" s="259">
        <v>3</v>
      </c>
      <c r="N52" s="10">
        <v>12</v>
      </c>
      <c r="O52" s="10">
        <v>0</v>
      </c>
      <c r="P52" s="10">
        <v>8</v>
      </c>
      <c r="Q52" s="273">
        <v>0</v>
      </c>
      <c r="R52" s="259">
        <v>3</v>
      </c>
      <c r="S52" s="10">
        <v>12</v>
      </c>
      <c r="T52" s="10">
        <v>0</v>
      </c>
      <c r="U52" s="10">
        <v>8</v>
      </c>
      <c r="V52" s="10">
        <v>4</v>
      </c>
      <c r="W52" s="259">
        <v>3</v>
      </c>
      <c r="X52" s="10">
        <v>8</v>
      </c>
      <c r="Y52" s="10">
        <v>8</v>
      </c>
      <c r="Z52" s="10">
        <v>8</v>
      </c>
      <c r="AA52" s="10">
        <v>0</v>
      </c>
      <c r="AB52" s="259">
        <v>0</v>
      </c>
      <c r="AC52" s="10">
        <v>0</v>
      </c>
      <c r="AD52" s="10">
        <v>0</v>
      </c>
      <c r="AE52" s="10">
        <v>0</v>
      </c>
      <c r="AF52" s="273">
        <v>0</v>
      </c>
    </row>
    <row r="53" spans="1:47">
      <c r="A53" t="s">
        <v>19547</v>
      </c>
      <c r="B53" s="259">
        <f t="shared" si="23"/>
        <v>4</v>
      </c>
      <c r="C53" s="10">
        <f>C73*O73+I73*P73</f>
        <v>10.748326530612246</v>
      </c>
      <c r="D53" s="10">
        <f t="shared" si="25"/>
        <v>14.748326530612244</v>
      </c>
      <c r="E53" s="10">
        <f t="shared" si="26"/>
        <v>8</v>
      </c>
      <c r="F53" s="10">
        <f t="shared" si="27"/>
        <v>1.2516734693877551</v>
      </c>
      <c r="G53" s="273">
        <f t="shared" si="28"/>
        <v>0</v>
      </c>
      <c r="H53" s="10">
        <v>4</v>
      </c>
      <c r="I53" s="10">
        <v>8</v>
      </c>
      <c r="J53" s="10">
        <v>8</v>
      </c>
      <c r="K53" s="10">
        <v>8</v>
      </c>
      <c r="L53" s="10">
        <v>0</v>
      </c>
      <c r="M53" s="259">
        <v>4</v>
      </c>
      <c r="N53" s="10">
        <v>12</v>
      </c>
      <c r="O53" s="10">
        <v>0</v>
      </c>
      <c r="P53" s="10">
        <v>8</v>
      </c>
      <c r="Q53" s="273">
        <v>0</v>
      </c>
      <c r="R53" s="259">
        <v>4</v>
      </c>
      <c r="S53" s="10">
        <v>12</v>
      </c>
      <c r="T53" s="10">
        <v>0</v>
      </c>
      <c r="U53" s="10">
        <v>8</v>
      </c>
      <c r="V53" s="10">
        <v>4</v>
      </c>
      <c r="W53" s="259">
        <v>4</v>
      </c>
      <c r="X53" s="10">
        <v>8</v>
      </c>
      <c r="Y53" s="10">
        <v>8</v>
      </c>
      <c r="Z53" s="10">
        <v>8</v>
      </c>
      <c r="AA53" s="10">
        <v>0</v>
      </c>
      <c r="AB53" s="259">
        <v>0</v>
      </c>
      <c r="AC53" s="10">
        <v>0</v>
      </c>
      <c r="AD53" s="10">
        <v>0</v>
      </c>
      <c r="AE53" s="10">
        <v>0</v>
      </c>
      <c r="AF53" s="273">
        <v>0</v>
      </c>
    </row>
    <row r="54" spans="1:47">
      <c r="A54" t="s">
        <v>18807</v>
      </c>
      <c r="B54" s="259">
        <f t="shared" si="23"/>
        <v>4</v>
      </c>
      <c r="C54" s="10">
        <f>C74*O74+I74*P74</f>
        <v>9.9151272727272719</v>
      </c>
      <c r="D54" s="10">
        <f t="shared" si="25"/>
        <v>13.915127272727272</v>
      </c>
      <c r="E54" s="10">
        <f t="shared" si="26"/>
        <v>8</v>
      </c>
      <c r="F54" s="10">
        <f t="shared" si="27"/>
        <v>2.0848727272727272</v>
      </c>
      <c r="G54" s="273">
        <f t="shared" si="28"/>
        <v>0</v>
      </c>
      <c r="H54" s="10">
        <v>4</v>
      </c>
      <c r="I54" s="10">
        <v>8</v>
      </c>
      <c r="J54" s="10">
        <v>8</v>
      </c>
      <c r="K54" s="10">
        <v>8</v>
      </c>
      <c r="L54" s="10">
        <v>0</v>
      </c>
      <c r="M54" s="259">
        <v>4</v>
      </c>
      <c r="N54" s="10">
        <v>12</v>
      </c>
      <c r="O54" s="10">
        <v>0</v>
      </c>
      <c r="P54" s="10">
        <v>8</v>
      </c>
      <c r="Q54" s="273">
        <v>0</v>
      </c>
      <c r="R54" s="259">
        <v>4</v>
      </c>
      <c r="S54" s="10">
        <v>12</v>
      </c>
      <c r="T54" s="10">
        <v>0</v>
      </c>
      <c r="U54" s="10">
        <v>8</v>
      </c>
      <c r="V54" s="10">
        <v>4</v>
      </c>
      <c r="W54" s="259">
        <v>4</v>
      </c>
      <c r="X54" s="10">
        <v>8</v>
      </c>
      <c r="Y54" s="10">
        <v>8</v>
      </c>
      <c r="Z54" s="10">
        <v>8</v>
      </c>
      <c r="AA54" s="10">
        <v>0</v>
      </c>
      <c r="AB54" s="259">
        <v>0</v>
      </c>
      <c r="AC54" s="10">
        <v>0</v>
      </c>
      <c r="AD54" s="10">
        <v>0</v>
      </c>
      <c r="AE54" s="10">
        <v>0</v>
      </c>
      <c r="AF54" s="273">
        <v>0</v>
      </c>
    </row>
    <row r="55" spans="1:47">
      <c r="A55" s="266" t="s">
        <v>19548</v>
      </c>
      <c r="B55" s="259">
        <v>11.190483360939618</v>
      </c>
      <c r="C55" s="10">
        <v>31.719628142890553</v>
      </c>
      <c r="D55" s="10">
        <v>43.719628142890556</v>
      </c>
      <c r="E55" s="10">
        <v>24</v>
      </c>
      <c r="F55" s="10">
        <v>4.2803718571094524</v>
      </c>
      <c r="G55" s="273">
        <f t="shared" si="28"/>
        <v>0</v>
      </c>
      <c r="H55" s="279">
        <v>11.1904833609396</v>
      </c>
      <c r="I55" s="279">
        <v>24</v>
      </c>
      <c r="J55" s="279">
        <v>24</v>
      </c>
      <c r="K55" s="279">
        <v>24</v>
      </c>
      <c r="L55" s="279">
        <v>0</v>
      </c>
      <c r="M55" s="277">
        <v>11.190483360939618</v>
      </c>
      <c r="N55" s="279">
        <v>36</v>
      </c>
      <c r="O55" s="279">
        <v>0</v>
      </c>
      <c r="P55" s="279">
        <v>24</v>
      </c>
      <c r="Q55" s="279">
        <v>0</v>
      </c>
      <c r="R55" s="277">
        <v>11.190483360939618</v>
      </c>
      <c r="S55" s="279">
        <v>36</v>
      </c>
      <c r="T55" s="279">
        <v>0</v>
      </c>
      <c r="U55" s="279">
        <v>24</v>
      </c>
      <c r="V55" s="279">
        <v>12</v>
      </c>
      <c r="W55" s="277">
        <v>11.190483360939618</v>
      </c>
      <c r="X55" s="279">
        <v>24</v>
      </c>
      <c r="Y55" s="279">
        <v>24</v>
      </c>
      <c r="Z55" s="279">
        <v>24</v>
      </c>
      <c r="AA55" s="279">
        <v>0</v>
      </c>
      <c r="AB55" s="277">
        <v>0</v>
      </c>
      <c r="AC55" s="279">
        <v>0</v>
      </c>
      <c r="AD55" s="279">
        <v>0</v>
      </c>
      <c r="AE55" s="279">
        <v>0</v>
      </c>
      <c r="AF55" s="280">
        <v>0</v>
      </c>
      <c r="AG55" s="266"/>
      <c r="AH55" s="266"/>
      <c r="AI55" s="266"/>
      <c r="AJ55" s="266"/>
      <c r="AK55" s="266"/>
      <c r="AL55" s="266"/>
      <c r="AP55" s="266"/>
      <c r="AQ55" s="266"/>
      <c r="AR55" s="266"/>
      <c r="AS55" s="266"/>
      <c r="AT55" s="266"/>
      <c r="AU55" s="266"/>
    </row>
    <row r="56" spans="1:47">
      <c r="A56" t="s">
        <v>19523</v>
      </c>
      <c r="B56" s="259">
        <v>11.65</v>
      </c>
      <c r="C56" s="10">
        <v>29.637642498860011</v>
      </c>
      <c r="D56" s="10">
        <v>41.287642498860009</v>
      </c>
      <c r="E56" s="10">
        <v>23.3</v>
      </c>
      <c r="F56" s="10">
        <v>5.3123575011399913</v>
      </c>
      <c r="G56" s="273">
        <f t="shared" si="28"/>
        <v>0</v>
      </c>
      <c r="H56" s="10">
        <v>11.65</v>
      </c>
      <c r="I56" s="10">
        <v>23.3</v>
      </c>
      <c r="J56" s="10">
        <v>23.3</v>
      </c>
      <c r="K56" s="10">
        <v>23.3</v>
      </c>
      <c r="L56" s="273">
        <v>0</v>
      </c>
      <c r="M56" s="259">
        <v>11.65</v>
      </c>
      <c r="N56" s="10">
        <v>34.950000000000003</v>
      </c>
      <c r="O56" s="10">
        <v>0</v>
      </c>
      <c r="P56" s="10">
        <v>23.3</v>
      </c>
      <c r="Q56" s="273">
        <v>0</v>
      </c>
      <c r="R56" s="259">
        <v>11.65</v>
      </c>
      <c r="S56" s="10">
        <v>34.950000000000003</v>
      </c>
      <c r="T56" s="10">
        <v>0</v>
      </c>
      <c r="U56" s="10">
        <v>23.3</v>
      </c>
      <c r="V56" s="273">
        <v>11.65</v>
      </c>
      <c r="W56" s="259">
        <v>11.65</v>
      </c>
      <c r="X56" s="10">
        <v>23.3</v>
      </c>
      <c r="Y56" s="10">
        <v>23.3</v>
      </c>
      <c r="Z56" s="10">
        <v>23.3</v>
      </c>
      <c r="AA56" s="10">
        <v>0</v>
      </c>
      <c r="AB56" s="259">
        <v>0</v>
      </c>
      <c r="AC56" s="10">
        <v>0</v>
      </c>
      <c r="AD56" s="10">
        <v>0</v>
      </c>
      <c r="AE56" s="10">
        <v>0</v>
      </c>
      <c r="AF56" s="273">
        <v>0</v>
      </c>
    </row>
    <row r="57" spans="1:47">
      <c r="A57" t="s">
        <v>19549</v>
      </c>
      <c r="B57" s="259">
        <f>B77*O77+H77*P77</f>
        <v>2</v>
      </c>
      <c r="C57" s="10">
        <f>C77*O77+I77*P77</f>
        <v>3.8828648648648647</v>
      </c>
      <c r="D57" s="10">
        <f>D77*O77+J77*P77</f>
        <v>8.8828648648648638</v>
      </c>
      <c r="E57" s="10">
        <f>E77*O77+K77*P77</f>
        <v>2</v>
      </c>
      <c r="F57" s="10">
        <f>F77*O77+L77*P77</f>
        <v>1.1171351351351351</v>
      </c>
      <c r="G57" s="273">
        <f t="shared" si="28"/>
        <v>0</v>
      </c>
      <c r="H57" s="10">
        <v>2</v>
      </c>
      <c r="I57" s="10">
        <v>3</v>
      </c>
      <c r="J57" s="10">
        <v>6</v>
      </c>
      <c r="K57" s="10">
        <v>2</v>
      </c>
      <c r="L57" s="10">
        <v>0</v>
      </c>
      <c r="M57" s="259">
        <v>1</v>
      </c>
      <c r="N57" s="10">
        <v>4</v>
      </c>
      <c r="O57" s="10">
        <v>2</v>
      </c>
      <c r="P57" s="10">
        <v>2</v>
      </c>
      <c r="Q57" s="273">
        <v>0</v>
      </c>
      <c r="R57" s="10">
        <v>1</v>
      </c>
      <c r="S57" s="10">
        <v>4</v>
      </c>
      <c r="T57" s="10">
        <v>2</v>
      </c>
      <c r="U57" s="10">
        <v>2</v>
      </c>
      <c r="V57" s="10">
        <v>2</v>
      </c>
      <c r="W57" s="259">
        <v>2</v>
      </c>
      <c r="X57" s="10">
        <v>3</v>
      </c>
      <c r="Y57" s="10">
        <v>6</v>
      </c>
      <c r="Z57" s="10">
        <v>2</v>
      </c>
      <c r="AA57" s="10">
        <v>0</v>
      </c>
      <c r="AB57" s="259">
        <v>0</v>
      </c>
      <c r="AC57" s="10">
        <v>0</v>
      </c>
      <c r="AD57" s="10">
        <v>0</v>
      </c>
      <c r="AE57" s="10">
        <v>0</v>
      </c>
      <c r="AF57" s="273">
        <v>0</v>
      </c>
    </row>
    <row r="58" spans="1:47">
      <c r="B58" s="259"/>
      <c r="C58" s="10"/>
      <c r="D58" s="10"/>
      <c r="E58" s="10"/>
      <c r="F58" s="10"/>
      <c r="G58" s="10"/>
      <c r="P58" s="10"/>
      <c r="Q58" s="10"/>
      <c r="R58" s="10"/>
      <c r="S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</row>
    <row r="59" spans="1:47">
      <c r="A59" s="281"/>
      <c r="B59" s="285"/>
      <c r="C59" s="279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</row>
    <row r="60" spans="1:47">
      <c r="A60" s="328" t="s">
        <v>19990</v>
      </c>
      <c r="B60" s="285"/>
      <c r="C60" s="279"/>
      <c r="D60" s="279"/>
      <c r="E60" s="279"/>
      <c r="F60" s="279"/>
      <c r="G60" s="279"/>
      <c r="H60" s="279"/>
      <c r="I60" s="279"/>
      <c r="J60" s="279"/>
      <c r="K60" s="279"/>
      <c r="L60" s="279"/>
      <c r="M60" s="279"/>
      <c r="N60" s="279"/>
      <c r="O60" s="279"/>
      <c r="P60" s="279"/>
      <c r="Q60" s="279"/>
      <c r="R60" s="279"/>
      <c r="S60" s="279"/>
      <c r="T60" s="279"/>
      <c r="U60" s="325"/>
      <c r="V60" s="325"/>
      <c r="W60" s="325"/>
      <c r="X60" s="325"/>
      <c r="Y60" s="325"/>
      <c r="Z60" s="325"/>
      <c r="AA60" s="325"/>
      <c r="AB60" s="325"/>
      <c r="AC60" s="325"/>
      <c r="AD60" s="325"/>
      <c r="AE60" s="325"/>
      <c r="AF60" s="325"/>
      <c r="AG60" s="325"/>
      <c r="AH60" s="325"/>
      <c r="AI60" s="325"/>
      <c r="AJ60" s="325"/>
      <c r="AK60" s="325"/>
      <c r="AL60" s="325"/>
      <c r="AM60" s="276"/>
      <c r="AN60" s="276"/>
      <c r="AO60" s="276"/>
      <c r="AP60" s="276"/>
      <c r="AQ60" s="276"/>
      <c r="AR60" s="276"/>
      <c r="AS60" s="276"/>
      <c r="AT60" s="276"/>
      <c r="AU60" s="276"/>
    </row>
    <row r="61" spans="1:47">
      <c r="A61" s="266"/>
      <c r="B61" s="279"/>
      <c r="C61" s="279"/>
      <c r="D61" s="279" t="s">
        <v>19991</v>
      </c>
      <c r="E61" s="279"/>
      <c r="F61" s="279"/>
      <c r="G61" s="279"/>
      <c r="H61" s="279"/>
      <c r="I61" s="279"/>
      <c r="J61" s="356" t="s">
        <v>19992</v>
      </c>
      <c r="K61" s="356"/>
      <c r="L61" s="279"/>
      <c r="M61" s="279"/>
      <c r="N61" s="279"/>
      <c r="O61" s="279"/>
      <c r="P61" s="279"/>
      <c r="Q61" s="276"/>
      <c r="R61" s="276"/>
      <c r="S61" s="329"/>
      <c r="T61" s="329"/>
      <c r="U61" s="325"/>
      <c r="V61" s="325"/>
      <c r="W61" s="325"/>
      <c r="X61" s="325"/>
      <c r="Y61" s="325"/>
      <c r="Z61" s="325"/>
      <c r="AA61" s="325"/>
      <c r="AB61" s="325"/>
      <c r="AC61" s="325"/>
      <c r="AD61" s="325"/>
      <c r="AE61" s="325"/>
      <c r="AF61" s="325"/>
      <c r="AG61" s="325"/>
      <c r="AH61" s="325"/>
      <c r="AI61" s="325"/>
      <c r="AJ61" s="325"/>
      <c r="AK61" s="325"/>
      <c r="AL61" s="325"/>
      <c r="AM61" s="276"/>
      <c r="AN61" s="276"/>
      <c r="AO61" s="276"/>
      <c r="AP61" s="276"/>
      <c r="AQ61" s="276"/>
      <c r="AR61" s="276"/>
      <c r="AS61" s="276"/>
      <c r="AT61" s="276"/>
      <c r="AU61" s="276"/>
    </row>
    <row r="62" spans="1:47">
      <c r="A62" s="266"/>
      <c r="B62" s="355" t="s">
        <v>19537</v>
      </c>
      <c r="C62" s="356"/>
      <c r="D62" s="356" t="s">
        <v>19538</v>
      </c>
      <c r="E62" s="356"/>
      <c r="F62" s="279" t="s">
        <v>19539</v>
      </c>
      <c r="G62" s="280" t="s">
        <v>19540</v>
      </c>
      <c r="H62" s="355" t="s">
        <v>19537</v>
      </c>
      <c r="I62" s="356"/>
      <c r="J62" s="356" t="s">
        <v>19986</v>
      </c>
      <c r="K62" s="356"/>
      <c r="L62" s="279" t="s">
        <v>19539</v>
      </c>
      <c r="M62" s="280" t="s">
        <v>19540</v>
      </c>
      <c r="N62" s="279"/>
      <c r="O62" s="358" t="s">
        <v>19993</v>
      </c>
      <c r="P62" s="358"/>
      <c r="Q62" s="276"/>
      <c r="R62" s="276"/>
      <c r="S62" s="329"/>
      <c r="T62" s="329"/>
      <c r="U62" s="325"/>
      <c r="V62" s="325"/>
      <c r="W62" s="325"/>
      <c r="X62" s="325"/>
      <c r="Y62" s="325"/>
      <c r="Z62" s="325"/>
      <c r="AA62" s="325"/>
      <c r="AB62" s="325"/>
      <c r="AC62" s="325"/>
      <c r="AD62" s="325"/>
      <c r="AE62" s="325"/>
      <c r="AF62" s="325"/>
      <c r="AG62" s="325"/>
      <c r="AH62" s="325"/>
      <c r="AI62" s="325"/>
      <c r="AJ62" s="325"/>
      <c r="AK62" s="325"/>
      <c r="AL62" s="325"/>
      <c r="AM62" s="276"/>
      <c r="AN62" s="276"/>
      <c r="AO62" s="276"/>
      <c r="AP62" s="276"/>
      <c r="AQ62" s="276"/>
      <c r="AR62" s="276"/>
      <c r="AS62" s="276"/>
      <c r="AT62" s="276"/>
      <c r="AU62" s="276"/>
    </row>
    <row r="63" spans="1:47">
      <c r="A63" s="330"/>
      <c r="B63" s="331" t="s">
        <v>19541</v>
      </c>
      <c r="C63" s="332" t="s">
        <v>19542</v>
      </c>
      <c r="D63" s="332" t="s">
        <v>19541</v>
      </c>
      <c r="E63" s="332" t="s">
        <v>19542</v>
      </c>
      <c r="F63" s="332" t="s">
        <v>19543</v>
      </c>
      <c r="G63" s="333" t="s">
        <v>19542</v>
      </c>
      <c r="H63" s="331" t="s">
        <v>19541</v>
      </c>
      <c r="I63" s="332" t="s">
        <v>19542</v>
      </c>
      <c r="J63" s="332" t="s">
        <v>19541</v>
      </c>
      <c r="K63" s="332" t="s">
        <v>19542</v>
      </c>
      <c r="L63" s="332" t="s">
        <v>19543</v>
      </c>
      <c r="M63" s="333" t="s">
        <v>19542</v>
      </c>
      <c r="N63" s="279"/>
      <c r="O63" s="334" t="s">
        <v>19994</v>
      </c>
      <c r="P63" s="285" t="s">
        <v>19995</v>
      </c>
      <c r="Q63" s="276"/>
      <c r="R63" s="276"/>
      <c r="S63" s="329"/>
      <c r="T63" s="329"/>
      <c r="U63" s="325"/>
      <c r="V63" s="325"/>
      <c r="W63" s="341"/>
      <c r="X63" s="325"/>
      <c r="Y63" s="325"/>
      <c r="Z63" s="325"/>
      <c r="AA63" s="325"/>
      <c r="AB63" s="325"/>
      <c r="AC63" s="325"/>
      <c r="AD63" s="325"/>
      <c r="AE63" s="325"/>
      <c r="AF63" s="325"/>
      <c r="AG63" s="325"/>
      <c r="AH63" s="325"/>
      <c r="AI63" s="325"/>
      <c r="AJ63" s="325"/>
      <c r="AK63" s="325"/>
      <c r="AL63" s="325"/>
      <c r="AM63" s="276"/>
      <c r="AN63" s="276"/>
      <c r="AO63" s="276"/>
      <c r="AP63" s="276"/>
      <c r="AQ63" s="276"/>
      <c r="AR63" s="276"/>
      <c r="AS63" s="276"/>
      <c r="AT63" s="276"/>
      <c r="AU63" s="276"/>
    </row>
    <row r="64" spans="1:47">
      <c r="A64" s="266" t="s">
        <v>18799</v>
      </c>
      <c r="B64" s="277">
        <v>2</v>
      </c>
      <c r="C64" s="279">
        <v>4</v>
      </c>
      <c r="D64" s="279">
        <v>6</v>
      </c>
      <c r="E64" s="279">
        <v>4</v>
      </c>
      <c r="F64" s="279">
        <v>2</v>
      </c>
      <c r="G64" s="280">
        <v>0</v>
      </c>
      <c r="H64" s="277">
        <v>2</v>
      </c>
      <c r="I64" s="279">
        <v>6</v>
      </c>
      <c r="J64" s="279">
        <v>8</v>
      </c>
      <c r="K64" s="279">
        <v>4</v>
      </c>
      <c r="L64" s="279">
        <v>0</v>
      </c>
      <c r="M64" s="335">
        <v>0</v>
      </c>
      <c r="N64" s="279"/>
      <c r="O64" s="336">
        <v>0.25806139434057213</v>
      </c>
      <c r="P64" s="337">
        <v>0.74193860565942793</v>
      </c>
      <c r="Q64" s="276"/>
      <c r="R64" s="276"/>
      <c r="S64" s="329"/>
      <c r="T64" s="329"/>
      <c r="U64" s="325"/>
      <c r="V64" s="325"/>
      <c r="W64" s="325"/>
      <c r="X64" s="325"/>
      <c r="Y64" s="325"/>
      <c r="Z64" s="325"/>
      <c r="AA64" s="325"/>
      <c r="AB64" s="325"/>
      <c r="AC64" s="325"/>
      <c r="AD64" s="325"/>
      <c r="AE64" s="325"/>
      <c r="AF64" s="325"/>
      <c r="AG64" s="325"/>
      <c r="AH64" s="325"/>
      <c r="AI64" s="325"/>
      <c r="AJ64" s="325"/>
      <c r="AK64" s="325"/>
      <c r="AL64" s="325"/>
      <c r="AM64" s="276"/>
      <c r="AN64" s="276"/>
      <c r="AO64" s="276"/>
      <c r="AP64" s="276"/>
      <c r="AQ64" s="276"/>
      <c r="AR64" s="276"/>
      <c r="AS64" s="276"/>
      <c r="AT64" s="276"/>
      <c r="AU64" s="276"/>
    </row>
    <row r="65" spans="1:47">
      <c r="A65" s="266" t="s">
        <v>19996</v>
      </c>
      <c r="B65" s="277">
        <v>2</v>
      </c>
      <c r="C65" s="279">
        <v>4</v>
      </c>
      <c r="D65" s="279">
        <v>6</v>
      </c>
      <c r="E65" s="279">
        <v>4</v>
      </c>
      <c r="F65" s="279">
        <v>2</v>
      </c>
      <c r="G65" s="280">
        <v>0</v>
      </c>
      <c r="H65" s="277">
        <v>2</v>
      </c>
      <c r="I65" s="279">
        <v>6</v>
      </c>
      <c r="J65" s="279">
        <v>8</v>
      </c>
      <c r="K65" s="279">
        <v>4</v>
      </c>
      <c r="L65" s="279">
        <v>0</v>
      </c>
      <c r="M65" s="280">
        <v>0</v>
      </c>
      <c r="N65" s="279"/>
      <c r="O65" s="336">
        <v>0.37324122195462034</v>
      </c>
      <c r="P65" s="337">
        <v>0.62675877804537961</v>
      </c>
      <c r="Q65" s="276"/>
      <c r="R65" s="276"/>
      <c r="S65" s="329"/>
      <c r="T65" s="329"/>
      <c r="U65" s="325"/>
      <c r="V65" s="325"/>
      <c r="W65" s="325"/>
      <c r="X65" s="325"/>
      <c r="Y65" s="325"/>
      <c r="Z65" s="325"/>
      <c r="AA65" s="325"/>
      <c r="AB65" s="325"/>
      <c r="AC65" s="325"/>
      <c r="AD65" s="325"/>
      <c r="AE65" s="325"/>
      <c r="AF65" s="325"/>
      <c r="AG65" s="325"/>
      <c r="AH65" s="325"/>
      <c r="AI65" s="325"/>
      <c r="AJ65" s="325"/>
      <c r="AK65" s="325"/>
      <c r="AL65" s="325"/>
      <c r="AM65" s="276"/>
      <c r="AN65" s="276"/>
      <c r="AO65" s="276"/>
      <c r="AP65" s="276"/>
      <c r="AQ65" s="276"/>
      <c r="AR65" s="276"/>
      <c r="AS65" s="276"/>
      <c r="AT65" s="276"/>
      <c r="AU65" s="276"/>
    </row>
    <row r="66" spans="1:47">
      <c r="A66" s="266" t="s">
        <v>19545</v>
      </c>
      <c r="B66" s="277">
        <v>2</v>
      </c>
      <c r="C66" s="279">
        <v>4</v>
      </c>
      <c r="D66" s="279">
        <v>6</v>
      </c>
      <c r="E66" s="279">
        <v>4</v>
      </c>
      <c r="F66" s="279">
        <v>2</v>
      </c>
      <c r="G66" s="280">
        <v>0</v>
      </c>
      <c r="H66" s="277">
        <v>2</v>
      </c>
      <c r="I66" s="279">
        <v>6</v>
      </c>
      <c r="J66" s="279">
        <v>8</v>
      </c>
      <c r="K66" s="279">
        <v>4</v>
      </c>
      <c r="L66" s="279">
        <v>0</v>
      </c>
      <c r="M66" s="280">
        <v>0</v>
      </c>
      <c r="N66" s="279"/>
      <c r="O66" s="336">
        <v>0.2272677685048819</v>
      </c>
      <c r="P66" s="337">
        <v>0.77273223149511816</v>
      </c>
      <c r="Q66" s="276"/>
      <c r="R66" s="276"/>
      <c r="S66" s="329"/>
      <c r="T66" s="329"/>
      <c r="U66" s="325"/>
      <c r="V66" s="325"/>
      <c r="W66" s="325"/>
      <c r="X66" s="325"/>
      <c r="Y66" s="325"/>
      <c r="Z66" s="325"/>
      <c r="AA66" s="325"/>
      <c r="AB66" s="325"/>
      <c r="AC66" s="325"/>
      <c r="AD66" s="325"/>
      <c r="AE66" s="325"/>
      <c r="AF66" s="325"/>
      <c r="AG66" s="325"/>
      <c r="AH66" s="325"/>
      <c r="AI66" s="325"/>
      <c r="AJ66" s="325"/>
      <c r="AK66" s="325"/>
      <c r="AL66" s="325"/>
      <c r="AM66" s="276"/>
      <c r="AN66" s="276"/>
      <c r="AO66" s="276"/>
      <c r="AP66" s="276"/>
      <c r="AQ66" s="276"/>
      <c r="AR66" s="276"/>
      <c r="AS66" s="276"/>
      <c r="AT66" s="276"/>
      <c r="AU66" s="276"/>
    </row>
    <row r="67" spans="1:47">
      <c r="A67" s="266" t="s">
        <v>18802</v>
      </c>
      <c r="B67" s="277">
        <v>2</v>
      </c>
      <c r="C67" s="279">
        <v>4</v>
      </c>
      <c r="D67" s="279">
        <v>6</v>
      </c>
      <c r="E67" s="279">
        <v>4</v>
      </c>
      <c r="F67" s="279">
        <v>2</v>
      </c>
      <c r="G67" s="280">
        <v>0</v>
      </c>
      <c r="H67" s="277">
        <v>2</v>
      </c>
      <c r="I67" s="279">
        <v>6</v>
      </c>
      <c r="J67" s="279">
        <v>8</v>
      </c>
      <c r="K67" s="279">
        <v>4</v>
      </c>
      <c r="L67" s="279">
        <v>0</v>
      </c>
      <c r="M67" s="280">
        <v>0</v>
      </c>
      <c r="N67" s="279"/>
      <c r="O67" s="336">
        <v>0.65493418967739214</v>
      </c>
      <c r="P67" s="337">
        <v>0.34506581032260786</v>
      </c>
      <c r="Q67" s="276"/>
      <c r="R67" s="276"/>
      <c r="S67" s="329"/>
      <c r="T67" s="329"/>
      <c r="U67" s="325"/>
      <c r="V67" s="325"/>
      <c r="W67" s="325"/>
      <c r="X67" s="325"/>
      <c r="Y67" s="325"/>
      <c r="Z67" s="325"/>
      <c r="AA67" s="325"/>
      <c r="AB67" s="325"/>
      <c r="AC67" s="325"/>
      <c r="AD67" s="325"/>
      <c r="AE67" s="325"/>
      <c r="AF67" s="326"/>
      <c r="AG67" s="326"/>
      <c r="AH67" s="326"/>
      <c r="AI67" s="326"/>
      <c r="AJ67" s="325"/>
      <c r="AK67" s="325"/>
      <c r="AL67" s="325"/>
      <c r="AM67" s="276"/>
      <c r="AN67" s="276"/>
      <c r="AO67" s="276"/>
      <c r="AP67" s="276"/>
      <c r="AQ67" s="276"/>
      <c r="AR67" s="276"/>
      <c r="AS67" s="276"/>
      <c r="AT67" s="276"/>
      <c r="AU67" s="276"/>
    </row>
    <row r="68" spans="1:47">
      <c r="A68" s="266" t="s">
        <v>19988</v>
      </c>
      <c r="B68" s="277">
        <v>5</v>
      </c>
      <c r="C68" s="279">
        <v>10</v>
      </c>
      <c r="D68" s="279">
        <v>15</v>
      </c>
      <c r="E68" s="279">
        <v>10</v>
      </c>
      <c r="F68" s="279">
        <v>5</v>
      </c>
      <c r="G68" s="280">
        <v>0</v>
      </c>
      <c r="H68" s="277">
        <v>5</v>
      </c>
      <c r="I68" s="279">
        <v>15</v>
      </c>
      <c r="J68" s="279">
        <v>20</v>
      </c>
      <c r="K68" s="279">
        <v>10</v>
      </c>
      <c r="L68" s="279">
        <v>0</v>
      </c>
      <c r="M68" s="280">
        <v>0</v>
      </c>
      <c r="N68" s="279"/>
      <c r="O68" s="336">
        <v>0.50594642857142857</v>
      </c>
      <c r="P68" s="337">
        <v>0.49405357142857143</v>
      </c>
      <c r="Q68" s="276"/>
      <c r="R68" s="276"/>
      <c r="S68" s="329"/>
      <c r="T68" s="329"/>
      <c r="U68" s="325"/>
      <c r="V68" s="325"/>
      <c r="W68" s="325"/>
      <c r="X68" s="325"/>
      <c r="Y68" s="325"/>
      <c r="Z68" s="325"/>
      <c r="AA68" s="325"/>
      <c r="AB68" s="325"/>
      <c r="AC68" s="325"/>
      <c r="AD68" s="325"/>
      <c r="AE68" s="325"/>
      <c r="AF68" s="326"/>
      <c r="AG68" s="326"/>
      <c r="AH68" s="326"/>
      <c r="AI68" s="326"/>
      <c r="AJ68" s="325"/>
      <c r="AK68" s="325"/>
      <c r="AL68" s="325"/>
      <c r="AM68" s="276"/>
      <c r="AN68" s="276"/>
      <c r="AO68" s="276"/>
      <c r="AP68" s="276"/>
      <c r="AQ68" s="276"/>
      <c r="AR68" s="276"/>
      <c r="AS68" s="276"/>
      <c r="AT68" s="276"/>
      <c r="AU68" s="276"/>
    </row>
    <row r="69" spans="1:47">
      <c r="A69" s="266" t="s">
        <v>19989</v>
      </c>
      <c r="B69" s="277">
        <v>5</v>
      </c>
      <c r="C69" s="279">
        <v>10</v>
      </c>
      <c r="D69" s="279">
        <v>15</v>
      </c>
      <c r="E69" s="279">
        <v>10</v>
      </c>
      <c r="F69" s="279">
        <v>5</v>
      </c>
      <c r="G69" s="280">
        <v>0</v>
      </c>
      <c r="H69" s="277">
        <v>5</v>
      </c>
      <c r="I69" s="279">
        <v>15</v>
      </c>
      <c r="J69" s="279">
        <v>20</v>
      </c>
      <c r="K69" s="279">
        <v>10</v>
      </c>
      <c r="L69" s="279">
        <v>0</v>
      </c>
      <c r="M69" s="280">
        <v>0</v>
      </c>
      <c r="N69" s="279"/>
      <c r="O69" s="336">
        <v>0.45599635202918376</v>
      </c>
      <c r="P69" s="337">
        <v>0.54400364797081624</v>
      </c>
      <c r="Q69" s="276"/>
      <c r="R69" s="276"/>
      <c r="S69" s="329"/>
      <c r="T69" s="329"/>
      <c r="U69" s="325"/>
      <c r="V69" s="325"/>
      <c r="W69" s="325"/>
      <c r="X69" s="325"/>
      <c r="Y69" s="325"/>
      <c r="Z69" s="325"/>
      <c r="AA69" s="325"/>
      <c r="AB69" s="325"/>
      <c r="AC69" s="325"/>
      <c r="AD69" s="325"/>
      <c r="AE69" s="325"/>
      <c r="AF69" s="326"/>
      <c r="AG69" s="326"/>
      <c r="AH69" s="326"/>
      <c r="AI69" s="326"/>
      <c r="AJ69" s="325"/>
      <c r="AK69" s="325"/>
      <c r="AL69" s="325"/>
      <c r="AM69" s="276"/>
      <c r="AN69" s="276"/>
      <c r="AO69" s="276"/>
      <c r="AP69" s="276"/>
      <c r="AQ69" s="276"/>
      <c r="AR69" s="276"/>
      <c r="AS69" s="276"/>
      <c r="AT69" s="276"/>
      <c r="AU69" s="276"/>
    </row>
    <row r="70" spans="1:47">
      <c r="A70" s="266" t="s">
        <v>18803</v>
      </c>
      <c r="B70" s="277">
        <v>1</v>
      </c>
      <c r="C70" s="279">
        <v>2</v>
      </c>
      <c r="D70" s="279">
        <v>5</v>
      </c>
      <c r="E70" s="279">
        <v>2</v>
      </c>
      <c r="F70" s="279">
        <v>1</v>
      </c>
      <c r="G70" s="279">
        <v>0</v>
      </c>
      <c r="H70" s="277">
        <v>1</v>
      </c>
      <c r="I70" s="279">
        <v>3</v>
      </c>
      <c r="J70" s="279">
        <v>4</v>
      </c>
      <c r="K70" s="279">
        <v>2</v>
      </c>
      <c r="L70" s="279">
        <v>0</v>
      </c>
      <c r="M70" s="280">
        <v>0</v>
      </c>
      <c r="N70" s="279"/>
      <c r="O70" s="336">
        <v>0.78261550100435651</v>
      </c>
      <c r="P70" s="337">
        <v>0.21738449899564349</v>
      </c>
      <c r="Q70" s="276"/>
      <c r="R70" s="276"/>
      <c r="S70" s="329"/>
      <c r="T70" s="329"/>
      <c r="U70" s="327"/>
      <c r="V70" s="327"/>
      <c r="W70" s="327"/>
      <c r="X70" s="327"/>
      <c r="Y70" s="327"/>
      <c r="Z70" s="327"/>
      <c r="AA70" s="327"/>
      <c r="AB70" s="327"/>
      <c r="AC70" s="327"/>
      <c r="AD70" s="327"/>
      <c r="AE70" s="327"/>
      <c r="AF70" s="326"/>
      <c r="AG70" s="326"/>
      <c r="AH70" s="326"/>
      <c r="AI70" s="326"/>
      <c r="AJ70" s="325"/>
      <c r="AK70" s="325"/>
      <c r="AL70" s="325"/>
      <c r="AM70" s="276"/>
      <c r="AN70" s="276"/>
      <c r="AO70" s="276"/>
      <c r="AP70" s="276"/>
      <c r="AQ70" s="276"/>
      <c r="AR70" s="276"/>
      <c r="AS70" s="276"/>
      <c r="AT70" s="276"/>
      <c r="AU70" s="276"/>
    </row>
    <row r="71" spans="1:47">
      <c r="A71" s="266" t="s">
        <v>19494</v>
      </c>
      <c r="B71" s="277">
        <v>1</v>
      </c>
      <c r="C71" s="279">
        <v>2</v>
      </c>
      <c r="D71" s="279">
        <v>4.1571999999999996</v>
      </c>
      <c r="E71" s="279">
        <v>2</v>
      </c>
      <c r="F71" s="279">
        <v>1</v>
      </c>
      <c r="G71" s="279">
        <v>0</v>
      </c>
      <c r="H71" s="277">
        <v>1</v>
      </c>
      <c r="I71" s="279">
        <v>3</v>
      </c>
      <c r="J71" s="279">
        <v>3.1572</v>
      </c>
      <c r="K71" s="279">
        <v>2</v>
      </c>
      <c r="L71" s="279">
        <v>0</v>
      </c>
      <c r="M71" s="280">
        <v>0</v>
      </c>
      <c r="N71" s="279"/>
      <c r="O71" s="336">
        <v>0.7567567567567568</v>
      </c>
      <c r="P71" s="337">
        <v>0.2432432432432432</v>
      </c>
      <c r="Q71" s="276"/>
      <c r="R71" s="276"/>
      <c r="S71" s="329"/>
      <c r="T71" s="329"/>
      <c r="U71" s="327"/>
      <c r="V71" s="327"/>
      <c r="W71" s="327"/>
      <c r="X71" s="327"/>
      <c r="Y71" s="327"/>
      <c r="Z71" s="327"/>
      <c r="AA71" s="327"/>
      <c r="AB71" s="327"/>
      <c r="AC71" s="327"/>
      <c r="AD71" s="327"/>
      <c r="AE71" s="327"/>
      <c r="AF71" s="326"/>
      <c r="AG71" s="326"/>
      <c r="AH71" s="326"/>
      <c r="AI71" s="326"/>
      <c r="AJ71" s="325"/>
      <c r="AK71" s="325"/>
      <c r="AL71" s="325"/>
      <c r="AM71" s="276"/>
      <c r="AN71" s="276"/>
      <c r="AO71" s="276"/>
      <c r="AP71" s="276"/>
      <c r="AQ71" s="276"/>
      <c r="AR71" s="276"/>
      <c r="AS71" s="276"/>
      <c r="AT71" s="276"/>
      <c r="AU71" s="276"/>
    </row>
    <row r="72" spans="1:47">
      <c r="A72" s="266" t="s">
        <v>18806</v>
      </c>
      <c r="B72" s="277">
        <v>3</v>
      </c>
      <c r="C72" s="279">
        <v>8</v>
      </c>
      <c r="D72" s="279">
        <v>12</v>
      </c>
      <c r="E72" s="279">
        <v>8</v>
      </c>
      <c r="F72" s="279">
        <v>4</v>
      </c>
      <c r="G72" s="280">
        <v>0</v>
      </c>
      <c r="H72" s="277">
        <v>3</v>
      </c>
      <c r="I72" s="279">
        <v>12</v>
      </c>
      <c r="J72" s="279">
        <v>16</v>
      </c>
      <c r="K72" s="279">
        <v>8</v>
      </c>
      <c r="L72" s="279">
        <v>0</v>
      </c>
      <c r="M72" s="280">
        <v>0</v>
      </c>
      <c r="N72" s="279"/>
      <c r="O72" s="336">
        <v>0.62359900898319653</v>
      </c>
      <c r="P72" s="337">
        <v>0.37640099101680347</v>
      </c>
      <c r="Q72" s="276"/>
      <c r="R72" s="276"/>
      <c r="S72" s="329"/>
      <c r="T72" s="329"/>
      <c r="U72" s="325"/>
      <c r="V72" s="325"/>
      <c r="W72" s="325"/>
      <c r="X72" s="325"/>
      <c r="Y72" s="325"/>
      <c r="Z72" s="325"/>
      <c r="AA72" s="325"/>
      <c r="AB72" s="325"/>
      <c r="AC72" s="325"/>
      <c r="AD72" s="325"/>
      <c r="AE72" s="325"/>
      <c r="AF72" s="326"/>
      <c r="AG72" s="326"/>
      <c r="AH72" s="326"/>
      <c r="AI72" s="326"/>
      <c r="AJ72" s="325"/>
      <c r="AK72" s="325"/>
      <c r="AL72" s="325"/>
      <c r="AM72" s="276"/>
      <c r="AN72" s="276"/>
      <c r="AO72" s="276"/>
      <c r="AP72" s="276"/>
      <c r="AQ72" s="276"/>
      <c r="AR72" s="276"/>
      <c r="AS72" s="276"/>
      <c r="AT72" s="276"/>
      <c r="AU72" s="276"/>
    </row>
    <row r="73" spans="1:47">
      <c r="A73" s="266" t="s">
        <v>19547</v>
      </c>
      <c r="B73" s="277">
        <v>4</v>
      </c>
      <c r="C73" s="279">
        <v>8</v>
      </c>
      <c r="D73" s="279">
        <v>12</v>
      </c>
      <c r="E73" s="279">
        <v>8</v>
      </c>
      <c r="F73" s="279">
        <v>4</v>
      </c>
      <c r="G73" s="280">
        <v>0</v>
      </c>
      <c r="H73" s="277">
        <v>4</v>
      </c>
      <c r="I73" s="279">
        <v>12</v>
      </c>
      <c r="J73" s="279">
        <v>16</v>
      </c>
      <c r="K73" s="279">
        <v>8</v>
      </c>
      <c r="L73" s="279">
        <v>0</v>
      </c>
      <c r="M73" s="280">
        <v>0</v>
      </c>
      <c r="N73" s="279"/>
      <c r="O73" s="336">
        <v>0.31291836734693879</v>
      </c>
      <c r="P73" s="337">
        <v>0.68708163265306121</v>
      </c>
      <c r="Q73" s="276"/>
      <c r="R73" s="276"/>
      <c r="S73" s="329"/>
      <c r="T73" s="329"/>
      <c r="U73" s="325"/>
      <c r="V73" s="325"/>
      <c r="W73" s="325"/>
      <c r="X73" s="325"/>
      <c r="Y73" s="325"/>
      <c r="Z73" s="325"/>
      <c r="AA73" s="325"/>
      <c r="AB73" s="325"/>
      <c r="AC73" s="325"/>
      <c r="AD73" s="325"/>
      <c r="AE73" s="325"/>
      <c r="AF73" s="326"/>
      <c r="AG73" s="326"/>
      <c r="AH73" s="326"/>
      <c r="AI73" s="326"/>
      <c r="AJ73" s="325"/>
      <c r="AK73" s="325"/>
      <c r="AL73" s="325"/>
      <c r="AM73" s="276"/>
      <c r="AN73" s="276"/>
      <c r="AO73" s="276"/>
      <c r="AP73" s="276"/>
      <c r="AQ73" s="276"/>
      <c r="AR73" s="276"/>
      <c r="AS73" s="276"/>
      <c r="AT73" s="276"/>
      <c r="AU73" s="276"/>
    </row>
    <row r="74" spans="1:47">
      <c r="A74" s="266" t="s">
        <v>18807</v>
      </c>
      <c r="B74" s="277">
        <v>4</v>
      </c>
      <c r="C74" s="279">
        <v>8</v>
      </c>
      <c r="D74" s="279">
        <v>12</v>
      </c>
      <c r="E74" s="279">
        <v>8</v>
      </c>
      <c r="F74" s="279">
        <v>4</v>
      </c>
      <c r="G74" s="280">
        <v>0</v>
      </c>
      <c r="H74" s="277">
        <v>4</v>
      </c>
      <c r="I74" s="279">
        <v>12</v>
      </c>
      <c r="J74" s="279">
        <v>16</v>
      </c>
      <c r="K74" s="279">
        <v>8</v>
      </c>
      <c r="L74" s="279">
        <v>0</v>
      </c>
      <c r="M74" s="280">
        <v>0</v>
      </c>
      <c r="N74" s="279"/>
      <c r="O74" s="336">
        <v>0.5212181818181818</v>
      </c>
      <c r="P74" s="337">
        <v>0.4787818181818182</v>
      </c>
      <c r="Q74" s="276"/>
      <c r="R74" s="276"/>
      <c r="S74" s="329"/>
      <c r="T74" s="329"/>
      <c r="U74" s="325"/>
      <c r="V74" s="325"/>
      <c r="W74" s="325"/>
      <c r="X74" s="325"/>
      <c r="Y74" s="325"/>
      <c r="Z74" s="325"/>
      <c r="AA74" s="325"/>
      <c r="AB74" s="325"/>
      <c r="AC74" s="325"/>
      <c r="AD74" s="325"/>
      <c r="AE74" s="325"/>
      <c r="AF74" s="326"/>
      <c r="AG74" s="326"/>
      <c r="AH74" s="326"/>
      <c r="AI74" s="326"/>
      <c r="AJ74" s="325"/>
      <c r="AK74" s="325"/>
      <c r="AL74" s="325"/>
      <c r="AM74" s="276"/>
      <c r="AN74" s="276"/>
      <c r="AO74" s="276"/>
      <c r="AP74" s="276"/>
      <c r="AQ74" s="276"/>
      <c r="AR74" s="276"/>
      <c r="AS74" s="276"/>
      <c r="AT74" s="276"/>
      <c r="AU74" s="276"/>
    </row>
    <row r="75" spans="1:47">
      <c r="A75" s="266" t="s">
        <v>19548</v>
      </c>
      <c r="B75" s="277">
        <v>9</v>
      </c>
      <c r="C75" s="279">
        <v>24</v>
      </c>
      <c r="D75" s="279">
        <v>36</v>
      </c>
      <c r="E75" s="279">
        <v>24</v>
      </c>
      <c r="F75" s="279">
        <v>12</v>
      </c>
      <c r="G75" s="279">
        <v>0</v>
      </c>
      <c r="H75" s="277">
        <v>9</v>
      </c>
      <c r="I75" s="279">
        <v>36</v>
      </c>
      <c r="J75" s="279">
        <v>48</v>
      </c>
      <c r="K75" s="279">
        <v>24</v>
      </c>
      <c r="L75" s="279">
        <v>0</v>
      </c>
      <c r="M75" s="280">
        <v>0</v>
      </c>
      <c r="N75" s="279"/>
      <c r="O75" s="336">
        <v>0.5074663621913269</v>
      </c>
      <c r="P75" s="337">
        <v>0.4925336378086731</v>
      </c>
      <c r="Q75" s="276"/>
      <c r="R75" s="276"/>
      <c r="S75" s="329"/>
      <c r="T75" s="329"/>
      <c r="U75" s="325"/>
      <c r="V75" s="325"/>
      <c r="W75" s="325"/>
      <c r="X75" s="325"/>
      <c r="Y75" s="325"/>
      <c r="Z75" s="325"/>
      <c r="AA75" s="325"/>
      <c r="AB75" s="325"/>
      <c r="AC75" s="325"/>
      <c r="AD75" s="325"/>
      <c r="AE75" s="325"/>
      <c r="AF75" s="326"/>
      <c r="AG75" s="326"/>
      <c r="AH75" s="326"/>
      <c r="AI75" s="326"/>
      <c r="AJ75" s="325"/>
      <c r="AK75" s="325"/>
      <c r="AL75" s="325"/>
      <c r="AM75" s="276"/>
      <c r="AN75" s="276"/>
      <c r="AO75" s="276"/>
      <c r="AP75" s="276"/>
      <c r="AQ75" s="276"/>
      <c r="AR75" s="276"/>
      <c r="AS75" s="276"/>
      <c r="AT75" s="276"/>
      <c r="AU75" s="276"/>
    </row>
    <row r="76" spans="1:47">
      <c r="A76" s="266" t="s">
        <v>19523</v>
      </c>
      <c r="B76" s="277">
        <v>11.65</v>
      </c>
      <c r="C76" s="279">
        <v>23.3</v>
      </c>
      <c r="D76" s="279">
        <v>34.950000000000003</v>
      </c>
      <c r="E76" s="279">
        <v>23.3</v>
      </c>
      <c r="F76" s="279">
        <v>11.65</v>
      </c>
      <c r="G76" s="280">
        <v>0</v>
      </c>
      <c r="H76" s="277">
        <v>11.65</v>
      </c>
      <c r="I76" s="279">
        <v>34.950000000000003</v>
      </c>
      <c r="J76" s="279">
        <v>46.6</v>
      </c>
      <c r="K76" s="279">
        <v>23.3</v>
      </c>
      <c r="L76" s="279">
        <v>0</v>
      </c>
      <c r="M76" s="280">
        <v>0</v>
      </c>
      <c r="N76" s="279"/>
      <c r="O76" s="336">
        <v>0.664425070972678</v>
      </c>
      <c r="P76" s="337">
        <v>0.335574929027322</v>
      </c>
      <c r="Q76" s="276"/>
      <c r="R76" s="276"/>
      <c r="S76" s="329"/>
      <c r="T76" s="329"/>
      <c r="U76" s="325"/>
      <c r="V76" s="325"/>
      <c r="W76" s="325"/>
      <c r="X76" s="325"/>
      <c r="Y76" s="325"/>
      <c r="Z76" s="325"/>
      <c r="AA76" s="325"/>
      <c r="AB76" s="325"/>
      <c r="AC76" s="325"/>
      <c r="AD76" s="325"/>
      <c r="AE76" s="325"/>
      <c r="AF76" s="326"/>
      <c r="AG76" s="326"/>
      <c r="AH76" s="326"/>
      <c r="AI76" s="326"/>
      <c r="AJ76" s="325"/>
      <c r="AK76" s="325"/>
      <c r="AL76" s="325"/>
      <c r="AM76" s="276"/>
      <c r="AN76" s="276"/>
      <c r="AO76" s="276"/>
      <c r="AP76" s="276"/>
      <c r="AQ76" s="276"/>
      <c r="AR76" s="276"/>
      <c r="AS76" s="276"/>
      <c r="AT76" s="276"/>
      <c r="AU76" s="276"/>
    </row>
    <row r="77" spans="1:47">
      <c r="A77" s="266" t="s">
        <v>19549</v>
      </c>
      <c r="B77" s="277">
        <v>2</v>
      </c>
      <c r="C77" s="279">
        <v>3</v>
      </c>
      <c r="D77" s="279">
        <v>8</v>
      </c>
      <c r="E77" s="279">
        <v>2</v>
      </c>
      <c r="F77" s="279">
        <v>2</v>
      </c>
      <c r="G77" s="280">
        <v>0</v>
      </c>
      <c r="H77" s="277">
        <v>2</v>
      </c>
      <c r="I77" s="279">
        <v>5</v>
      </c>
      <c r="J77" s="279">
        <v>10</v>
      </c>
      <c r="K77" s="279">
        <v>2</v>
      </c>
      <c r="L77" s="279">
        <v>0</v>
      </c>
      <c r="M77" s="280">
        <v>0</v>
      </c>
      <c r="N77" s="279"/>
      <c r="O77" s="337">
        <v>0.55856756756756754</v>
      </c>
      <c r="P77" s="337">
        <v>0.44143243243243246</v>
      </c>
      <c r="Q77" s="276"/>
      <c r="R77" s="276"/>
      <c r="S77" s="329"/>
      <c r="T77" s="329"/>
      <c r="U77" s="325"/>
      <c r="V77" s="325"/>
      <c r="W77" s="325"/>
      <c r="X77" s="325"/>
      <c r="Y77" s="325"/>
      <c r="Z77" s="325"/>
      <c r="AA77" s="325"/>
      <c r="AB77" s="325"/>
      <c r="AC77" s="325"/>
      <c r="AD77" s="325"/>
      <c r="AE77" s="325"/>
      <c r="AF77" s="325"/>
      <c r="AG77" s="325"/>
      <c r="AH77" s="325"/>
      <c r="AI77" s="325"/>
      <c r="AJ77" s="325"/>
      <c r="AK77" s="325"/>
      <c r="AL77" s="325"/>
      <c r="AM77" s="276"/>
      <c r="AN77" s="276"/>
      <c r="AO77" s="276"/>
      <c r="AP77" s="276"/>
      <c r="AQ77" s="276"/>
      <c r="AR77" s="276"/>
      <c r="AS77" s="276"/>
      <c r="AT77" s="276"/>
      <c r="AU77" s="276"/>
    </row>
    <row r="78" spans="1:47">
      <c r="A78" s="281"/>
      <c r="B78" s="281"/>
      <c r="C78" s="266"/>
      <c r="D78" s="266"/>
      <c r="E78" s="266"/>
      <c r="F78" s="266"/>
      <c r="G78" s="266"/>
      <c r="H78" s="266"/>
      <c r="I78" s="266"/>
      <c r="J78" s="266"/>
      <c r="K78" s="266"/>
      <c r="L78" s="266"/>
      <c r="M78" s="266"/>
      <c r="N78" s="266"/>
      <c r="O78" s="266"/>
      <c r="P78" s="266"/>
      <c r="Q78" s="266"/>
      <c r="R78" s="266"/>
      <c r="S78" s="329"/>
      <c r="T78" s="329"/>
    </row>
    <row r="79" spans="1:47">
      <c r="A79" s="281"/>
      <c r="B79" s="281"/>
      <c r="C79" s="266"/>
      <c r="D79" s="266"/>
      <c r="E79" s="266"/>
      <c r="F79" s="266"/>
      <c r="G79" s="266"/>
      <c r="H79" s="266"/>
      <c r="I79" s="266"/>
      <c r="J79" s="266"/>
      <c r="K79" s="266"/>
      <c r="L79" s="266"/>
      <c r="M79" s="266"/>
      <c r="N79" s="266"/>
      <c r="O79" s="266"/>
      <c r="P79" s="266"/>
      <c r="Q79" s="266"/>
      <c r="R79" s="266"/>
      <c r="S79" s="266"/>
      <c r="T79" s="266"/>
    </row>
    <row r="83" spans="1:8">
      <c r="A83" s="346" t="s">
        <v>19997</v>
      </c>
      <c r="B83" s="346"/>
      <c r="C83" s="346"/>
    </row>
    <row r="84" spans="1:8">
      <c r="A84" s="346"/>
      <c r="B84" s="346"/>
      <c r="C84" s="346"/>
    </row>
    <row r="86" spans="1:8">
      <c r="B86" s="274" t="s">
        <v>19969</v>
      </c>
      <c r="C86" s="347" t="s">
        <v>19998</v>
      </c>
      <c r="D86" s="347"/>
      <c r="E86" s="347"/>
      <c r="F86" s="274"/>
      <c r="G86" s="347" t="s">
        <v>19999</v>
      </c>
      <c r="H86" s="347"/>
    </row>
    <row r="87" spans="1:8">
      <c r="C87" s="274" t="s">
        <v>19974</v>
      </c>
      <c r="D87" s="274" t="s">
        <v>19975</v>
      </c>
      <c r="E87" s="274"/>
      <c r="F87" s="274"/>
      <c r="G87" s="274" t="s">
        <v>19974</v>
      </c>
      <c r="H87" s="274" t="s">
        <v>19975</v>
      </c>
    </row>
    <row r="88" spans="1:8">
      <c r="B88" s="274" t="s">
        <v>18799</v>
      </c>
      <c r="C88" s="10">
        <v>1.8728484957290534</v>
      </c>
      <c r="D88" s="10">
        <v>1.7448926481403404</v>
      </c>
      <c r="F88" s="274" t="s">
        <v>18799</v>
      </c>
      <c r="G88" s="10">
        <v>0.31214141595484224</v>
      </c>
      <c r="H88" s="10">
        <v>0.29081544135672338</v>
      </c>
    </row>
    <row r="89" spans="1:8">
      <c r="B89" s="274" t="s">
        <v>18800</v>
      </c>
      <c r="C89" s="10">
        <v>1.4863537224577601</v>
      </c>
      <c r="D89" s="10">
        <v>1.4132484588426097</v>
      </c>
      <c r="F89" s="274" t="s">
        <v>18800</v>
      </c>
      <c r="G89" s="10">
        <v>0.24772562040962667</v>
      </c>
      <c r="H89" s="10">
        <v>0.23554140980710161</v>
      </c>
    </row>
    <row r="90" spans="1:8">
      <c r="B90" s="274" t="s">
        <v>19545</v>
      </c>
      <c r="C90" s="10">
        <v>2.2035511731641364</v>
      </c>
      <c r="D90" s="10">
        <v>2.0595339871267604</v>
      </c>
      <c r="F90" s="274" t="s">
        <v>19545</v>
      </c>
      <c r="G90" s="10">
        <v>0.36725852886068938</v>
      </c>
      <c r="H90" s="10">
        <v>0.34325566452112671</v>
      </c>
    </row>
    <row r="91" spans="1:8">
      <c r="B91" s="274" t="s">
        <v>18802</v>
      </c>
      <c r="C91" s="10">
        <v>2.0707006399087189</v>
      </c>
      <c r="D91" s="10">
        <v>1.9312979100016499</v>
      </c>
      <c r="F91" s="274" t="s">
        <v>18802</v>
      </c>
      <c r="G91" s="10">
        <v>0.3451167733181198</v>
      </c>
      <c r="H91" s="10">
        <v>0.32188298500027496</v>
      </c>
    </row>
    <row r="92" spans="1:8">
      <c r="B92" s="274" t="s">
        <v>18804</v>
      </c>
      <c r="C92" s="10">
        <v>2.313429291399705</v>
      </c>
      <c r="D92" s="10">
        <v>2.1463335755447597</v>
      </c>
      <c r="F92" s="274" t="s">
        <v>18804</v>
      </c>
      <c r="G92" s="10">
        <v>0.46268585827994102</v>
      </c>
      <c r="H92" s="10">
        <v>0.42926671510895192</v>
      </c>
    </row>
    <row r="93" spans="1:8">
      <c r="B93" s="274" t="s">
        <v>19546</v>
      </c>
      <c r="C93" s="10">
        <v>1.6880596553909635</v>
      </c>
      <c r="D93" s="10">
        <v>1.5666000226423487</v>
      </c>
      <c r="F93" s="274" t="s">
        <v>19546</v>
      </c>
      <c r="G93" s="10">
        <v>0.33761193107819271</v>
      </c>
      <c r="H93" s="10">
        <v>0.31332000452846975</v>
      </c>
    </row>
    <row r="94" spans="1:8">
      <c r="B94" s="274" t="s">
        <v>18803</v>
      </c>
      <c r="C94" s="10">
        <v>1.2491615339694286</v>
      </c>
      <c r="D94" s="10">
        <v>1.1552752644934841</v>
      </c>
      <c r="F94" s="274" t="s">
        <v>18803</v>
      </c>
      <c r="G94" s="10">
        <v>0.20819358899490478</v>
      </c>
      <c r="H94" s="10">
        <v>0.19254587741558069</v>
      </c>
    </row>
    <row r="95" spans="1:8">
      <c r="B95" s="274" t="s">
        <v>19494</v>
      </c>
      <c r="C95" s="10">
        <v>1.6511664779864126</v>
      </c>
      <c r="D95" s="10">
        <v>1.5843468497456827</v>
      </c>
      <c r="F95" s="274" t="s">
        <v>19494</v>
      </c>
      <c r="G95" s="10">
        <v>0.27519441299773545</v>
      </c>
      <c r="H95" s="10">
        <v>0.2640578082909471</v>
      </c>
    </row>
    <row r="96" spans="1:8">
      <c r="B96" s="274" t="s">
        <v>18806</v>
      </c>
      <c r="C96" s="10">
        <v>3.654123582124094</v>
      </c>
      <c r="D96" s="10">
        <v>3.4362029033347801</v>
      </c>
      <c r="F96" s="274" t="s">
        <v>18806</v>
      </c>
      <c r="G96" s="10">
        <v>0.30451029851034117</v>
      </c>
      <c r="H96" s="10">
        <v>0.28635024194456499</v>
      </c>
    </row>
    <row r="97" spans="1:8">
      <c r="B97" s="274" t="s">
        <v>19547</v>
      </c>
      <c r="C97" s="10">
        <v>6.053343174107563</v>
      </c>
      <c r="D97" s="10">
        <v>5.6464183640078014</v>
      </c>
      <c r="F97" s="274" t="s">
        <v>19547</v>
      </c>
      <c r="G97" s="10">
        <v>0.50444526450896354</v>
      </c>
      <c r="H97" s="10">
        <v>0.47053486366731678</v>
      </c>
    </row>
    <row r="98" spans="1:8">
      <c r="B98" s="274" t="s">
        <v>18807</v>
      </c>
      <c r="C98" s="10">
        <v>4.9361411859707749</v>
      </c>
      <c r="D98" s="10">
        <v>4.6047189970813447</v>
      </c>
      <c r="F98" s="274" t="s">
        <v>18807</v>
      </c>
      <c r="G98" s="10">
        <v>0.41134509883089793</v>
      </c>
      <c r="H98" s="10">
        <v>0.38372658309011204</v>
      </c>
    </row>
    <row r="99" spans="1:8">
      <c r="B99" s="274" t="s">
        <v>19548</v>
      </c>
      <c r="C99" s="10">
        <v>13.715010396346637</v>
      </c>
      <c r="D99" s="10">
        <v>12.884352020282604</v>
      </c>
      <c r="F99" s="274" t="s">
        <v>19548</v>
      </c>
      <c r="G99" s="10">
        <v>0.38097251100962881</v>
      </c>
      <c r="H99" s="10">
        <v>0.35789866723007235</v>
      </c>
    </row>
    <row r="100" spans="1:8">
      <c r="B100" s="274" t="s">
        <v>19523</v>
      </c>
      <c r="C100" s="10">
        <v>19.591564715001866</v>
      </c>
      <c r="D100" s="10">
        <v>18.307051142672094</v>
      </c>
      <c r="F100" s="274" t="s">
        <v>19523</v>
      </c>
      <c r="G100" s="10">
        <v>0.55975899185719613</v>
      </c>
      <c r="H100" s="10">
        <v>0.52305860407634552</v>
      </c>
    </row>
    <row r="101" spans="1:8">
      <c r="B101" s="274" t="s">
        <v>19549</v>
      </c>
      <c r="C101" s="10">
        <v>3.5859293165199695</v>
      </c>
      <c r="D101" s="10">
        <v>3.2791206290952388</v>
      </c>
      <c r="F101" s="274" t="s">
        <v>19549</v>
      </c>
      <c r="G101" s="10">
        <v>0.59765488608666162</v>
      </c>
      <c r="H101" s="10">
        <v>0.54652010484920643</v>
      </c>
    </row>
    <row r="104" spans="1:8">
      <c r="A104" s="346" t="s">
        <v>20000</v>
      </c>
      <c r="B104" s="346"/>
      <c r="C104" s="346"/>
    </row>
    <row r="105" spans="1:8">
      <c r="A105" s="346"/>
      <c r="B105" s="346"/>
      <c r="C105" s="346"/>
    </row>
    <row r="107" spans="1:8">
      <c r="B107" s="274" t="s">
        <v>19969</v>
      </c>
      <c r="C107" s="347" t="s">
        <v>19998</v>
      </c>
      <c r="D107" s="347"/>
      <c r="E107" s="347"/>
      <c r="F107" s="274"/>
      <c r="G107" s="347" t="s">
        <v>19999</v>
      </c>
      <c r="H107" s="347"/>
    </row>
    <row r="108" spans="1:8">
      <c r="C108" s="274" t="s">
        <v>19974</v>
      </c>
      <c r="D108" s="274" t="s">
        <v>19975</v>
      </c>
      <c r="E108" s="274"/>
      <c r="F108" s="274"/>
      <c r="G108" s="274" t="s">
        <v>19974</v>
      </c>
      <c r="H108" s="274" t="s">
        <v>19975</v>
      </c>
    </row>
    <row r="109" spans="1:8">
      <c r="B109" s="274" t="s">
        <v>18799</v>
      </c>
      <c r="C109" s="10">
        <v>1.906015927776227</v>
      </c>
      <c r="D109" s="10">
        <v>1.7749017658529509</v>
      </c>
      <c r="F109" s="274" t="s">
        <v>18799</v>
      </c>
      <c r="G109" s="10">
        <v>0.31766932129603781</v>
      </c>
      <c r="H109" s="10">
        <v>0.29581696097549182</v>
      </c>
    </row>
    <row r="110" spans="1:8">
      <c r="B110" s="274" t="s">
        <v>18800</v>
      </c>
      <c r="C110" s="10">
        <v>1.6677784857958446</v>
      </c>
      <c r="D110" s="10">
        <v>1.5782229156594552</v>
      </c>
      <c r="F110" s="274" t="s">
        <v>18800</v>
      </c>
      <c r="G110" s="10">
        <v>0.27796308096597411</v>
      </c>
      <c r="H110" s="10">
        <v>0.26303715260990918</v>
      </c>
    </row>
    <row r="111" spans="1:8">
      <c r="B111" s="274" t="s">
        <v>19545</v>
      </c>
      <c r="C111" s="10">
        <v>2.3422280585680202</v>
      </c>
      <c r="D111" s="10">
        <v>2.1840828249697197</v>
      </c>
      <c r="F111" s="274" t="s">
        <v>19545</v>
      </c>
      <c r="G111" s="10">
        <v>0.39037134309467003</v>
      </c>
      <c r="H111" s="10">
        <v>0.36401380416161994</v>
      </c>
    </row>
    <row r="112" spans="1:8">
      <c r="B112" s="274" t="s">
        <v>18802</v>
      </c>
      <c r="C112" s="10">
        <v>2.1437729572490922</v>
      </c>
      <c r="D112" s="10">
        <v>1.999450887326591</v>
      </c>
      <c r="F112" s="274" t="s">
        <v>18802</v>
      </c>
      <c r="G112" s="10">
        <v>0.35729549287484869</v>
      </c>
      <c r="H112" s="10">
        <v>0.33324181455443186</v>
      </c>
    </row>
    <row r="113" spans="1:8">
      <c r="B113" s="274" t="s">
        <v>18804</v>
      </c>
      <c r="C113" s="10">
        <v>1.8697861721747329</v>
      </c>
      <c r="D113" s="10">
        <v>1.7341154834831127</v>
      </c>
      <c r="F113" s="274" t="s">
        <v>18804</v>
      </c>
      <c r="G113" s="10">
        <v>0.37395723443494655</v>
      </c>
      <c r="H113" s="10">
        <v>0.34682309669662253</v>
      </c>
    </row>
    <row r="114" spans="1:8">
      <c r="B114" s="274" t="s">
        <v>19546</v>
      </c>
      <c r="C114" s="10">
        <v>1.7613582808130452</v>
      </c>
      <c r="D114" s="10">
        <v>1.6322181738817456</v>
      </c>
      <c r="F114" s="274" t="s">
        <v>19546</v>
      </c>
      <c r="G114" s="10">
        <v>0.35227165616260903</v>
      </c>
      <c r="H114" s="10">
        <v>0.32644363477634913</v>
      </c>
    </row>
    <row r="115" spans="1:8">
      <c r="B115" s="274" t="s">
        <v>18803</v>
      </c>
      <c r="C115" s="10">
        <v>1.158305774701776</v>
      </c>
      <c r="D115" s="10">
        <v>1.0685420386701607</v>
      </c>
      <c r="F115" s="274" t="s">
        <v>18803</v>
      </c>
      <c r="G115" s="10">
        <v>0.19305096245029599</v>
      </c>
      <c r="H115" s="10">
        <v>0.17809033977836011</v>
      </c>
    </row>
    <row r="116" spans="1:8">
      <c r="B116" s="274" t="s">
        <v>19494</v>
      </c>
      <c r="C116" s="10">
        <v>1.7066100005092009</v>
      </c>
      <c r="D116" s="10">
        <v>1.6325352849364845</v>
      </c>
      <c r="F116" s="274" t="s">
        <v>19494</v>
      </c>
      <c r="G116" s="10">
        <v>0.28443500008486683</v>
      </c>
      <c r="H116" s="10">
        <v>0.27208921415608073</v>
      </c>
    </row>
    <row r="117" spans="1:8">
      <c r="B117" s="274" t="s">
        <v>18806</v>
      </c>
      <c r="C117" s="10">
        <v>2.9673704508645886</v>
      </c>
      <c r="D117" s="10">
        <v>2.7794619327174579</v>
      </c>
      <c r="F117" s="274" t="s">
        <v>18806</v>
      </c>
      <c r="G117" s="10">
        <v>0.24728087090538239</v>
      </c>
      <c r="H117" s="10">
        <v>0.23162182772645482</v>
      </c>
    </row>
    <row r="118" spans="1:8">
      <c r="B118" s="274" t="s">
        <v>19547</v>
      </c>
      <c r="C118" s="10">
        <v>6.0611757962223356</v>
      </c>
      <c r="D118" s="10">
        <v>5.6529736434990046</v>
      </c>
      <c r="F118" s="274" t="s">
        <v>19547</v>
      </c>
      <c r="G118" s="10">
        <v>0.50509798301852793</v>
      </c>
      <c r="H118" s="10">
        <v>0.47108113695825038</v>
      </c>
    </row>
    <row r="119" spans="1:8">
      <c r="B119" s="274" t="s">
        <v>18807</v>
      </c>
      <c r="C119" s="10">
        <v>5.1798931414691998</v>
      </c>
      <c r="D119" s="10">
        <v>4.8265331000262659</v>
      </c>
      <c r="F119" s="274" t="s">
        <v>18807</v>
      </c>
      <c r="G119" s="10">
        <v>0.43165776178909998</v>
      </c>
      <c r="H119" s="10">
        <v>0.40221109166885549</v>
      </c>
    </row>
    <row r="120" spans="1:8">
      <c r="B120" s="274" t="s">
        <v>19548</v>
      </c>
      <c r="C120" s="10">
        <v>14.55674898996765</v>
      </c>
      <c r="D120" s="10">
        <v>13.669487128116167</v>
      </c>
      <c r="F120" s="274" t="s">
        <v>19548</v>
      </c>
      <c r="G120" s="10">
        <v>0.40435413861021252</v>
      </c>
      <c r="H120" s="10">
        <v>0.37970797578100463</v>
      </c>
    </row>
    <row r="121" spans="1:8">
      <c r="B121" s="274" t="s">
        <v>19523</v>
      </c>
      <c r="C121" s="10">
        <v>19.933385408505249</v>
      </c>
      <c r="D121" s="10">
        <v>18.688035601176029</v>
      </c>
      <c r="F121" s="274" t="s">
        <v>19523</v>
      </c>
      <c r="G121" s="10">
        <v>0.56952529738586422</v>
      </c>
      <c r="H121" s="10">
        <v>0.53394387431931511</v>
      </c>
    </row>
    <row r="122" spans="1:8">
      <c r="B122" s="274" t="s">
        <v>19549</v>
      </c>
      <c r="C122" s="10">
        <v>3.6711330364424435</v>
      </c>
      <c r="D122" s="10">
        <v>3.3571712685570536</v>
      </c>
      <c r="F122" s="274" t="s">
        <v>19549</v>
      </c>
      <c r="G122" s="10">
        <v>0.61185550607374062</v>
      </c>
      <c r="H122" s="10">
        <v>0.55952854475950897</v>
      </c>
    </row>
    <row r="125" spans="1:8">
      <c r="A125" s="346" t="s">
        <v>20001</v>
      </c>
      <c r="B125" s="346"/>
      <c r="C125" s="346"/>
    </row>
    <row r="126" spans="1:8">
      <c r="A126" s="346"/>
      <c r="B126" s="346"/>
      <c r="C126" s="346"/>
    </row>
    <row r="128" spans="1:8">
      <c r="B128" s="274" t="s">
        <v>19969</v>
      </c>
      <c r="C128" s="347" t="s">
        <v>19998</v>
      </c>
      <c r="D128" s="347"/>
      <c r="E128" s="347"/>
      <c r="F128" s="274"/>
      <c r="G128" s="347" t="s">
        <v>19999</v>
      </c>
      <c r="H128" s="347"/>
    </row>
    <row r="129" spans="2:8">
      <c r="C129" s="274" t="s">
        <v>19974</v>
      </c>
      <c r="D129" s="274" t="s">
        <v>19975</v>
      </c>
      <c r="E129" s="274"/>
      <c r="F129" s="274"/>
      <c r="G129" s="274" t="s">
        <v>19974</v>
      </c>
      <c r="H129" s="274" t="s">
        <v>19975</v>
      </c>
    </row>
    <row r="130" spans="2:8">
      <c r="B130" s="274" t="s">
        <v>18799</v>
      </c>
      <c r="C130" s="10">
        <v>2.0584365145689292</v>
      </c>
      <c r="D130" s="10">
        <v>1.9143300569970159</v>
      </c>
      <c r="F130" s="274" t="s">
        <v>18799</v>
      </c>
      <c r="G130" s="10">
        <v>0.34307275242815488</v>
      </c>
      <c r="H130" s="10">
        <v>0.31905500949950266</v>
      </c>
    </row>
    <row r="131" spans="2:8">
      <c r="B131" s="274" t="s">
        <v>18800</v>
      </c>
      <c r="C131" s="10">
        <v>1.7332804376677089</v>
      </c>
      <c r="D131" s="10">
        <v>1.6143842539601152</v>
      </c>
      <c r="F131" s="274" t="s">
        <v>18800</v>
      </c>
      <c r="G131" s="10">
        <v>0.28888007294461815</v>
      </c>
      <c r="H131" s="10">
        <v>0.26906404232668585</v>
      </c>
    </row>
    <row r="132" spans="2:8">
      <c r="B132" s="274" t="s">
        <v>19545</v>
      </c>
      <c r="C132" s="10">
        <v>2.2566254155746752</v>
      </c>
      <c r="D132" s="10">
        <v>2.1008993016405944</v>
      </c>
      <c r="F132" s="274" t="s">
        <v>19545</v>
      </c>
      <c r="G132" s="10">
        <v>0.37610423592911252</v>
      </c>
      <c r="H132" s="10">
        <v>0.35014988360676574</v>
      </c>
    </row>
    <row r="133" spans="2:8">
      <c r="B133" s="274" t="s">
        <v>18802</v>
      </c>
      <c r="C133" s="10">
        <v>1.9408687220493901</v>
      </c>
      <c r="D133" s="10">
        <v>1.8102064751604066</v>
      </c>
      <c r="F133" s="274" t="s">
        <v>18802</v>
      </c>
      <c r="G133" s="10">
        <v>0.32347812034156503</v>
      </c>
      <c r="H133" s="10">
        <v>0.30170107919340111</v>
      </c>
    </row>
    <row r="134" spans="2:8">
      <c r="B134" s="274" t="s">
        <v>18804</v>
      </c>
      <c r="C134" s="10">
        <v>2.1097054905296528</v>
      </c>
      <c r="D134" s="10">
        <v>1.9565800280058034</v>
      </c>
      <c r="F134" s="274" t="s">
        <v>18804</v>
      </c>
      <c r="G134" s="10">
        <v>0.42194109810593056</v>
      </c>
      <c r="H134" s="10">
        <v>0.3913160056011607</v>
      </c>
    </row>
    <row r="135" spans="2:8">
      <c r="B135" s="274" t="s">
        <v>19546</v>
      </c>
      <c r="C135" s="10">
        <v>1.9128810311664717</v>
      </c>
      <c r="D135" s="10">
        <v>1.7712606121045242</v>
      </c>
      <c r="F135" s="274" t="s">
        <v>19546</v>
      </c>
      <c r="G135" s="10">
        <v>0.38257620623329436</v>
      </c>
      <c r="H135" s="10">
        <v>0.35425212242090487</v>
      </c>
    </row>
    <row r="136" spans="2:8">
      <c r="B136" s="274" t="s">
        <v>18803</v>
      </c>
      <c r="C136" s="10">
        <v>1.2499252835222852</v>
      </c>
      <c r="D136" s="10">
        <v>1.1521296903990024</v>
      </c>
      <c r="F136" s="274" t="s">
        <v>18803</v>
      </c>
      <c r="G136" s="10">
        <v>0.20832088058704754</v>
      </c>
      <c r="H136" s="10">
        <v>0.1920216150665004</v>
      </c>
    </row>
    <row r="137" spans="2:8">
      <c r="B137" s="274" t="s">
        <v>19494</v>
      </c>
      <c r="C137" s="10">
        <v>1.8610538857841121</v>
      </c>
      <c r="D137" s="10">
        <v>1.7683119821056128</v>
      </c>
      <c r="F137" s="274" t="s">
        <v>19494</v>
      </c>
      <c r="G137" s="10">
        <v>0.31017564763068534</v>
      </c>
      <c r="H137" s="10">
        <v>0.2947186636842688</v>
      </c>
    </row>
    <row r="138" spans="2:8">
      <c r="B138" s="274" t="s">
        <v>18806</v>
      </c>
      <c r="C138" s="10">
        <v>3.4772024206210621</v>
      </c>
      <c r="D138" s="10">
        <v>3.2505866918623241</v>
      </c>
      <c r="F138" s="274" t="s">
        <v>18806</v>
      </c>
      <c r="G138" s="10">
        <v>0.28976686838508853</v>
      </c>
      <c r="H138" s="10">
        <v>0.27088222432186032</v>
      </c>
    </row>
    <row r="139" spans="2:8">
      <c r="B139" s="274" t="s">
        <v>19547</v>
      </c>
      <c r="C139" s="10">
        <v>5.4559858025957215</v>
      </c>
      <c r="D139" s="10">
        <v>5.0858251265579462</v>
      </c>
      <c r="F139" s="274" t="s">
        <v>19547</v>
      </c>
      <c r="G139" s="10">
        <v>0.45466548354964348</v>
      </c>
      <c r="H139" s="10">
        <v>0.42381876054649553</v>
      </c>
    </row>
    <row r="140" spans="2:8">
      <c r="B140" s="274" t="s">
        <v>18807</v>
      </c>
      <c r="C140" s="10">
        <v>4.6269772795387905</v>
      </c>
      <c r="D140" s="10">
        <v>4.3000165836329067</v>
      </c>
      <c r="F140" s="274" t="s">
        <v>18807</v>
      </c>
      <c r="G140" s="10">
        <v>0.38558143996156585</v>
      </c>
      <c r="H140" s="10">
        <v>0.35833471530274225</v>
      </c>
    </row>
    <row r="141" spans="2:8">
      <c r="B141" s="274" t="s">
        <v>19548</v>
      </c>
      <c r="C141" s="10">
        <v>16.462068276463523</v>
      </c>
      <c r="D141" s="10">
        <v>15.467067360557596</v>
      </c>
      <c r="F141" s="274" t="s">
        <v>19548</v>
      </c>
      <c r="G141" s="10">
        <v>0.45727967434620898</v>
      </c>
      <c r="H141" s="10">
        <v>0.42964076001548879</v>
      </c>
    </row>
    <row r="142" spans="2:8">
      <c r="B142" s="274" t="s">
        <v>19523</v>
      </c>
      <c r="C142" s="10">
        <v>19.772224413581405</v>
      </c>
      <c r="D142" s="10">
        <v>18.713414239186722</v>
      </c>
      <c r="F142" s="274" t="s">
        <v>19523</v>
      </c>
      <c r="G142" s="10">
        <v>0.56492069753089724</v>
      </c>
      <c r="H142" s="10">
        <v>0.53466897826247772</v>
      </c>
    </row>
    <row r="143" spans="2:8">
      <c r="B143" s="274" t="s">
        <v>19549</v>
      </c>
      <c r="C143" s="10">
        <v>3.3684948774258316</v>
      </c>
      <c r="D143" s="10">
        <v>3.0820753743355671</v>
      </c>
      <c r="F143" s="274" t="s">
        <v>19549</v>
      </c>
      <c r="G143" s="10">
        <v>0.56141581290430531</v>
      </c>
      <c r="H143" s="10">
        <v>0.51367922905592789</v>
      </c>
    </row>
  </sheetData>
  <mergeCells count="41">
    <mergeCell ref="W8:X8"/>
    <mergeCell ref="Y8:Z8"/>
    <mergeCell ref="T8:U8"/>
    <mergeCell ref="A1:C2"/>
    <mergeCell ref="A83:C84"/>
    <mergeCell ref="A4:C4"/>
    <mergeCell ref="W42:X42"/>
    <mergeCell ref="M8:N8"/>
    <mergeCell ref="J8:K8"/>
    <mergeCell ref="H8:I8"/>
    <mergeCell ref="B42:C42"/>
    <mergeCell ref="D42:E42"/>
    <mergeCell ref="O42:P42"/>
    <mergeCell ref="B62:C62"/>
    <mergeCell ref="D62:E62"/>
    <mergeCell ref="O62:P62"/>
    <mergeCell ref="B8:C8"/>
    <mergeCell ref="D8:E8"/>
    <mergeCell ref="O8:P8"/>
    <mergeCell ref="R8:S8"/>
    <mergeCell ref="C86:E86"/>
    <mergeCell ref="G86:H86"/>
    <mergeCell ref="A104:C105"/>
    <mergeCell ref="C107:E107"/>
    <mergeCell ref="G107:H107"/>
    <mergeCell ref="A125:C126"/>
    <mergeCell ref="C128:E128"/>
    <mergeCell ref="G128:H128"/>
    <mergeCell ref="AQ7:AQ9"/>
    <mergeCell ref="AR8:AS8"/>
    <mergeCell ref="H42:I42"/>
    <mergeCell ref="J42:K42"/>
    <mergeCell ref="M42:N42"/>
    <mergeCell ref="R42:S42"/>
    <mergeCell ref="T42:U42"/>
    <mergeCell ref="Y42:Z42"/>
    <mergeCell ref="AB42:AC42"/>
    <mergeCell ref="AD42:AE42"/>
    <mergeCell ref="H62:I62"/>
    <mergeCell ref="J62:K62"/>
    <mergeCell ref="J61:K6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933A2-FBA7-4FE2-8863-A60D098B6CD3}">
  <dimension ref="A1:AD37"/>
  <sheetViews>
    <sheetView workbookViewId="0">
      <selection activeCell="AD4" sqref="AD4"/>
    </sheetView>
  </sheetViews>
  <sheetFormatPr baseColWidth="10" defaultRowHeight="14.5"/>
  <cols>
    <col min="2" max="2" width="12.90625" customWidth="1"/>
  </cols>
  <sheetData>
    <row r="1" spans="1:30">
      <c r="A1" s="205"/>
      <c r="B1" s="205"/>
      <c r="C1" s="205"/>
      <c r="D1" s="205"/>
      <c r="E1" s="205"/>
      <c r="F1" s="205"/>
      <c r="G1" s="371" t="s">
        <v>19935</v>
      </c>
      <c r="H1" s="372"/>
      <c r="I1" s="372"/>
      <c r="J1" s="372"/>
      <c r="K1" s="373"/>
      <c r="L1" s="371" t="s">
        <v>19536</v>
      </c>
      <c r="M1" s="372"/>
      <c r="N1" s="373"/>
      <c r="O1" s="371" t="s">
        <v>19535</v>
      </c>
      <c r="P1" s="372"/>
      <c r="Q1" s="373"/>
      <c r="R1" s="371" t="s">
        <v>19936</v>
      </c>
      <c r="S1" s="372"/>
      <c r="T1" s="373"/>
      <c r="U1" s="371" t="s">
        <v>19937</v>
      </c>
      <c r="V1" s="372"/>
      <c r="W1" s="373"/>
      <c r="X1" s="371" t="s">
        <v>19938</v>
      </c>
      <c r="Y1" s="372"/>
      <c r="Z1" s="373"/>
      <c r="AA1" s="205"/>
      <c r="AB1" s="205"/>
      <c r="AC1" s="205"/>
      <c r="AD1" s="205"/>
    </row>
    <row r="2" spans="1:30" ht="15" thickBot="1">
      <c r="A2" s="361"/>
      <c r="B2" s="361"/>
      <c r="C2" s="206"/>
      <c r="D2" s="206"/>
      <c r="E2" s="205"/>
      <c r="F2" s="205"/>
      <c r="G2" s="374"/>
      <c r="H2" s="375"/>
      <c r="I2" s="375"/>
      <c r="J2" s="375"/>
      <c r="K2" s="376"/>
      <c r="L2" s="374"/>
      <c r="M2" s="375"/>
      <c r="N2" s="376"/>
      <c r="O2" s="374"/>
      <c r="P2" s="375"/>
      <c r="Q2" s="376"/>
      <c r="R2" s="374"/>
      <c r="S2" s="375"/>
      <c r="T2" s="376"/>
      <c r="U2" s="374"/>
      <c r="V2" s="375"/>
      <c r="W2" s="376"/>
      <c r="X2" s="374"/>
      <c r="Y2" s="375"/>
      <c r="Z2" s="376"/>
      <c r="AA2" s="205"/>
      <c r="AB2" s="205"/>
      <c r="AC2" s="205"/>
      <c r="AD2" s="205"/>
    </row>
    <row r="3" spans="1:30" s="13" customFormat="1" ht="62.5" thickTop="1">
      <c r="A3" s="362" t="s">
        <v>19932</v>
      </c>
      <c r="B3" s="208" t="s">
        <v>19933</v>
      </c>
      <c r="C3" s="252" t="s">
        <v>19934</v>
      </c>
      <c r="D3" s="364" t="s">
        <v>19566</v>
      </c>
      <c r="E3" s="365"/>
      <c r="F3" s="253" t="s">
        <v>19527</v>
      </c>
      <c r="G3" s="254" t="s">
        <v>19536</v>
      </c>
      <c r="H3" s="249" t="s">
        <v>19535</v>
      </c>
      <c r="I3" s="249" t="s">
        <v>19936</v>
      </c>
      <c r="J3" s="249" t="s">
        <v>19939</v>
      </c>
      <c r="K3" s="250" t="s">
        <v>19565</v>
      </c>
      <c r="L3" s="254" t="s">
        <v>19940</v>
      </c>
      <c r="M3" s="254" t="s">
        <v>19940</v>
      </c>
      <c r="N3" s="254" t="s">
        <v>19940</v>
      </c>
      <c r="O3" s="254" t="s">
        <v>19940</v>
      </c>
      <c r="P3" s="254" t="s">
        <v>19940</v>
      </c>
      <c r="Q3" s="254" t="s">
        <v>19940</v>
      </c>
      <c r="R3" s="254" t="s">
        <v>19940</v>
      </c>
      <c r="S3" s="254" t="s">
        <v>19940</v>
      </c>
      <c r="T3" s="254" t="s">
        <v>19940</v>
      </c>
      <c r="U3" s="254" t="s">
        <v>19940</v>
      </c>
      <c r="V3" s="254" t="s">
        <v>19940</v>
      </c>
      <c r="W3" s="254" t="s">
        <v>19940</v>
      </c>
      <c r="X3" s="254" t="s">
        <v>19940</v>
      </c>
      <c r="Y3" s="254" t="s">
        <v>19940</v>
      </c>
      <c r="Z3" s="254" t="s">
        <v>19940</v>
      </c>
      <c r="AA3" s="366" t="s">
        <v>19932</v>
      </c>
      <c r="AB3" s="209" t="s">
        <v>19941</v>
      </c>
      <c r="AC3" s="209" t="s">
        <v>19941</v>
      </c>
      <c r="AD3" s="209" t="s">
        <v>19941</v>
      </c>
    </row>
    <row r="4" spans="1:30" ht="17" thickBot="1">
      <c r="A4" s="363"/>
      <c r="B4" s="210" t="s">
        <v>19567</v>
      </c>
      <c r="C4" s="211" t="s">
        <v>19568</v>
      </c>
      <c r="D4" s="210" t="s">
        <v>19945</v>
      </c>
      <c r="E4" s="211" t="s">
        <v>19569</v>
      </c>
      <c r="F4" s="211" t="s">
        <v>19569</v>
      </c>
      <c r="G4" s="210" t="s">
        <v>19567</v>
      </c>
      <c r="H4" s="212" t="s">
        <v>19567</v>
      </c>
      <c r="I4" s="212" t="s">
        <v>19567</v>
      </c>
      <c r="J4" s="212" t="s">
        <v>19567</v>
      </c>
      <c r="K4" s="211" t="s">
        <v>19567</v>
      </c>
      <c r="L4" s="210" t="s">
        <v>19943</v>
      </c>
      <c r="M4" s="212" t="s">
        <v>19942</v>
      </c>
      <c r="N4" s="212" t="s">
        <v>19944</v>
      </c>
      <c r="O4" s="210" t="s">
        <v>19943</v>
      </c>
      <c r="P4" s="212" t="s">
        <v>19942</v>
      </c>
      <c r="Q4" s="212" t="s">
        <v>19944</v>
      </c>
      <c r="R4" s="210" t="s">
        <v>19943</v>
      </c>
      <c r="S4" s="212" t="s">
        <v>19942</v>
      </c>
      <c r="T4" s="212" t="s">
        <v>19944</v>
      </c>
      <c r="U4" s="210" t="s">
        <v>19943</v>
      </c>
      <c r="V4" s="212" t="s">
        <v>19942</v>
      </c>
      <c r="W4" s="212" t="s">
        <v>19944</v>
      </c>
      <c r="X4" s="210" t="s">
        <v>19943</v>
      </c>
      <c r="Y4" s="212" t="s">
        <v>19942</v>
      </c>
      <c r="Z4" s="212" t="s">
        <v>19944</v>
      </c>
      <c r="AA4" s="367"/>
      <c r="AB4" s="213" t="s">
        <v>19943</v>
      </c>
      <c r="AC4" s="214" t="s">
        <v>19942</v>
      </c>
      <c r="AD4" s="212" t="s">
        <v>19944</v>
      </c>
    </row>
    <row r="5" spans="1:30" ht="15.5" thickTop="1" thickBot="1">
      <c r="A5" s="215" t="s">
        <v>18814</v>
      </c>
      <c r="B5" s="216" t="s">
        <v>19570</v>
      </c>
      <c r="C5" s="217" t="s">
        <v>19571</v>
      </c>
      <c r="D5" s="216" t="s">
        <v>19572</v>
      </c>
      <c r="E5" s="217" t="s">
        <v>19573</v>
      </c>
      <c r="F5" s="218" t="s">
        <v>19574</v>
      </c>
      <c r="G5" s="216" t="s">
        <v>19575</v>
      </c>
      <c r="H5" s="219" t="s">
        <v>19576</v>
      </c>
      <c r="I5" s="219" t="s">
        <v>19577</v>
      </c>
      <c r="J5" s="219" t="s">
        <v>19578</v>
      </c>
      <c r="K5" s="217" t="s">
        <v>19579</v>
      </c>
      <c r="L5" s="216" t="s">
        <v>19580</v>
      </c>
      <c r="M5" s="219" t="s">
        <v>19581</v>
      </c>
      <c r="N5" s="217" t="s">
        <v>19582</v>
      </c>
      <c r="O5" s="216" t="s">
        <v>19583</v>
      </c>
      <c r="P5" s="219" t="s">
        <v>19584</v>
      </c>
      <c r="Q5" s="217" t="s">
        <v>19585</v>
      </c>
      <c r="R5" s="216" t="s">
        <v>19586</v>
      </c>
      <c r="S5" s="219" t="s">
        <v>19587</v>
      </c>
      <c r="T5" s="217" t="s">
        <v>19588</v>
      </c>
      <c r="U5" s="216" t="s">
        <v>19589</v>
      </c>
      <c r="V5" s="219" t="s">
        <v>19590</v>
      </c>
      <c r="W5" s="217" t="s">
        <v>19591</v>
      </c>
      <c r="X5" s="216" t="s">
        <v>19579</v>
      </c>
      <c r="Y5" s="219" t="s">
        <v>19579</v>
      </c>
      <c r="Z5" s="217" t="s">
        <v>19579</v>
      </c>
      <c r="AA5" s="220" t="s">
        <v>18814</v>
      </c>
      <c r="AB5" s="221">
        <v>1072</v>
      </c>
      <c r="AC5" s="222" t="s">
        <v>19592</v>
      </c>
      <c r="AD5" s="223">
        <v>1893</v>
      </c>
    </row>
    <row r="6" spans="1:30" ht="15" thickBot="1">
      <c r="A6" s="224" t="s">
        <v>19511</v>
      </c>
      <c r="B6" s="225" t="s">
        <v>19593</v>
      </c>
      <c r="C6" s="226" t="s">
        <v>19571</v>
      </c>
      <c r="D6" s="225" t="s">
        <v>19594</v>
      </c>
      <c r="E6" s="226" t="s">
        <v>19595</v>
      </c>
      <c r="F6" s="227" t="s">
        <v>19582</v>
      </c>
      <c r="G6" s="225" t="s">
        <v>19596</v>
      </c>
      <c r="H6" s="228" t="s">
        <v>19597</v>
      </c>
      <c r="I6" s="228" t="s">
        <v>19598</v>
      </c>
      <c r="J6" s="228" t="s">
        <v>19599</v>
      </c>
      <c r="K6" s="226" t="s">
        <v>19579</v>
      </c>
      <c r="L6" s="225" t="s">
        <v>19600</v>
      </c>
      <c r="M6" s="228" t="s">
        <v>19601</v>
      </c>
      <c r="N6" s="226" t="s">
        <v>19602</v>
      </c>
      <c r="O6" s="225" t="s">
        <v>19603</v>
      </c>
      <c r="P6" s="228" t="s">
        <v>19604</v>
      </c>
      <c r="Q6" s="226" t="s">
        <v>19583</v>
      </c>
      <c r="R6" s="225" t="s">
        <v>19605</v>
      </c>
      <c r="S6" s="228" t="s">
        <v>19606</v>
      </c>
      <c r="T6" s="226" t="s">
        <v>19607</v>
      </c>
      <c r="U6" s="225" t="s">
        <v>19608</v>
      </c>
      <c r="V6" s="228" t="s">
        <v>19609</v>
      </c>
      <c r="W6" s="226" t="s">
        <v>19591</v>
      </c>
      <c r="X6" s="225" t="s">
        <v>19579</v>
      </c>
      <c r="Y6" s="228" t="s">
        <v>19579</v>
      </c>
      <c r="Z6" s="226" t="s">
        <v>19579</v>
      </c>
      <c r="AA6" s="229" t="s">
        <v>19511</v>
      </c>
      <c r="AB6" s="230" t="s">
        <v>19610</v>
      </c>
      <c r="AC6" s="222" t="s">
        <v>19611</v>
      </c>
      <c r="AD6" s="223">
        <v>2032</v>
      </c>
    </row>
    <row r="7" spans="1:30" ht="15" thickBot="1">
      <c r="A7" s="224" t="s">
        <v>19512</v>
      </c>
      <c r="B7" s="225" t="s">
        <v>19612</v>
      </c>
      <c r="C7" s="226" t="s">
        <v>19571</v>
      </c>
      <c r="D7" s="225" t="s">
        <v>19613</v>
      </c>
      <c r="E7" s="226" t="s">
        <v>19614</v>
      </c>
      <c r="F7" s="227" t="s">
        <v>19615</v>
      </c>
      <c r="G7" s="225" t="s">
        <v>19616</v>
      </c>
      <c r="H7" s="228" t="s">
        <v>19617</v>
      </c>
      <c r="I7" s="228" t="s">
        <v>19618</v>
      </c>
      <c r="J7" s="228" t="s">
        <v>19619</v>
      </c>
      <c r="K7" s="226" t="s">
        <v>19579</v>
      </c>
      <c r="L7" s="225" t="s">
        <v>19620</v>
      </c>
      <c r="M7" s="228" t="s">
        <v>19621</v>
      </c>
      <c r="N7" s="226" t="s">
        <v>19622</v>
      </c>
      <c r="O7" s="225" t="s">
        <v>19583</v>
      </c>
      <c r="P7" s="228" t="s">
        <v>19623</v>
      </c>
      <c r="Q7" s="226" t="s">
        <v>19583</v>
      </c>
      <c r="R7" s="225" t="s">
        <v>19580</v>
      </c>
      <c r="S7" s="228" t="s">
        <v>19576</v>
      </c>
      <c r="T7" s="226" t="s">
        <v>19580</v>
      </c>
      <c r="U7" s="225" t="s">
        <v>19576</v>
      </c>
      <c r="V7" s="228" t="s">
        <v>19624</v>
      </c>
      <c r="W7" s="226" t="s">
        <v>19589</v>
      </c>
      <c r="X7" s="225" t="s">
        <v>19579</v>
      </c>
      <c r="Y7" s="228" t="s">
        <v>19579</v>
      </c>
      <c r="Z7" s="226" t="s">
        <v>19579</v>
      </c>
      <c r="AA7" s="229" t="s">
        <v>19512</v>
      </c>
      <c r="AB7" s="230" t="s">
        <v>19625</v>
      </c>
      <c r="AC7" s="222" t="s">
        <v>19626</v>
      </c>
      <c r="AD7" s="223">
        <v>1166</v>
      </c>
    </row>
    <row r="8" spans="1:30" ht="15" thickBot="1">
      <c r="A8" s="224" t="s">
        <v>19513</v>
      </c>
      <c r="B8" s="225" t="s">
        <v>19627</v>
      </c>
      <c r="C8" s="226" t="s">
        <v>19628</v>
      </c>
      <c r="D8" s="225" t="s">
        <v>19629</v>
      </c>
      <c r="E8" s="226" t="s">
        <v>19630</v>
      </c>
      <c r="F8" s="227" t="s">
        <v>19631</v>
      </c>
      <c r="G8" s="225" t="s">
        <v>19632</v>
      </c>
      <c r="H8" s="228" t="s">
        <v>19633</v>
      </c>
      <c r="I8" s="228" t="s">
        <v>19634</v>
      </c>
      <c r="J8" s="228" t="s">
        <v>19585</v>
      </c>
      <c r="K8" s="226" t="s">
        <v>19579</v>
      </c>
      <c r="L8" s="225" t="s">
        <v>19600</v>
      </c>
      <c r="M8" s="228" t="s">
        <v>19606</v>
      </c>
      <c r="N8" s="226" t="s">
        <v>19635</v>
      </c>
      <c r="O8" s="225" t="s">
        <v>19585</v>
      </c>
      <c r="P8" s="228" t="s">
        <v>19636</v>
      </c>
      <c r="Q8" s="226" t="s">
        <v>19624</v>
      </c>
      <c r="R8" s="225" t="s">
        <v>19637</v>
      </c>
      <c r="S8" s="228" t="s">
        <v>19581</v>
      </c>
      <c r="T8" s="226" t="s">
        <v>19638</v>
      </c>
      <c r="U8" s="225" t="s">
        <v>19604</v>
      </c>
      <c r="V8" s="228" t="s">
        <v>19604</v>
      </c>
      <c r="W8" s="226" t="s">
        <v>19603</v>
      </c>
      <c r="X8" s="225" t="s">
        <v>19579</v>
      </c>
      <c r="Y8" s="228" t="s">
        <v>19579</v>
      </c>
      <c r="Z8" s="226" t="s">
        <v>19579</v>
      </c>
      <c r="AA8" s="229" t="s">
        <v>19513</v>
      </c>
      <c r="AB8" s="230" t="s">
        <v>19639</v>
      </c>
      <c r="AC8" s="222" t="s">
        <v>19640</v>
      </c>
      <c r="AD8" s="223">
        <v>2112</v>
      </c>
    </row>
    <row r="9" spans="1:30" ht="15" thickBot="1">
      <c r="A9" s="224" t="s">
        <v>19514</v>
      </c>
      <c r="B9" s="225" t="s">
        <v>19641</v>
      </c>
      <c r="C9" s="226" t="s">
        <v>19571</v>
      </c>
      <c r="D9" s="225" t="s">
        <v>19642</v>
      </c>
      <c r="E9" s="226" t="s">
        <v>19643</v>
      </c>
      <c r="F9" s="227" t="s">
        <v>19602</v>
      </c>
      <c r="G9" s="225" t="s">
        <v>19644</v>
      </c>
      <c r="H9" s="228" t="s">
        <v>19645</v>
      </c>
      <c r="I9" s="228" t="s">
        <v>19646</v>
      </c>
      <c r="J9" s="228" t="s">
        <v>19647</v>
      </c>
      <c r="K9" s="226" t="s">
        <v>19579</v>
      </c>
      <c r="L9" s="225" t="s">
        <v>19637</v>
      </c>
      <c r="M9" s="228" t="s">
        <v>19648</v>
      </c>
      <c r="N9" s="226" t="s">
        <v>19631</v>
      </c>
      <c r="O9" s="225" t="s">
        <v>19583</v>
      </c>
      <c r="P9" s="228" t="s">
        <v>19623</v>
      </c>
      <c r="Q9" s="226" t="s">
        <v>19583</v>
      </c>
      <c r="R9" s="225" t="s">
        <v>19649</v>
      </c>
      <c r="S9" s="228" t="s">
        <v>19650</v>
      </c>
      <c r="T9" s="226" t="s">
        <v>19651</v>
      </c>
      <c r="U9" s="225" t="s">
        <v>19617</v>
      </c>
      <c r="V9" s="228" t="s">
        <v>19652</v>
      </c>
      <c r="W9" s="226" t="s">
        <v>19653</v>
      </c>
      <c r="X9" s="225" t="s">
        <v>19579</v>
      </c>
      <c r="Y9" s="228" t="s">
        <v>19579</v>
      </c>
      <c r="Z9" s="226" t="s">
        <v>19579</v>
      </c>
      <c r="AA9" s="229" t="s">
        <v>19514</v>
      </c>
      <c r="AB9" s="230" t="s">
        <v>19654</v>
      </c>
      <c r="AC9" s="222" t="s">
        <v>19655</v>
      </c>
      <c r="AD9" s="223">
        <v>1682</v>
      </c>
    </row>
    <row r="10" spans="1:30" ht="15" thickBot="1">
      <c r="A10" s="224" t="s">
        <v>19515</v>
      </c>
      <c r="B10" s="225" t="s">
        <v>19656</v>
      </c>
      <c r="C10" s="226" t="s">
        <v>19657</v>
      </c>
      <c r="D10" s="225" t="s">
        <v>19658</v>
      </c>
      <c r="E10" s="226" t="s">
        <v>19659</v>
      </c>
      <c r="F10" s="227" t="s">
        <v>19660</v>
      </c>
      <c r="G10" s="225" t="s">
        <v>19661</v>
      </c>
      <c r="H10" s="228" t="s">
        <v>19583</v>
      </c>
      <c r="I10" s="228" t="s">
        <v>19662</v>
      </c>
      <c r="J10" s="228" t="s">
        <v>19663</v>
      </c>
      <c r="K10" s="226" t="s">
        <v>19664</v>
      </c>
      <c r="L10" s="225" t="s">
        <v>19597</v>
      </c>
      <c r="M10" s="228" t="s">
        <v>19585</v>
      </c>
      <c r="N10" s="226" t="s">
        <v>19652</v>
      </c>
      <c r="O10" s="225" t="s">
        <v>19665</v>
      </c>
      <c r="P10" s="228" t="s">
        <v>19666</v>
      </c>
      <c r="Q10" s="226" t="s">
        <v>19665</v>
      </c>
      <c r="R10" s="225" t="s">
        <v>19667</v>
      </c>
      <c r="S10" s="228" t="s">
        <v>19600</v>
      </c>
      <c r="T10" s="226" t="s">
        <v>19668</v>
      </c>
      <c r="U10" s="225" t="s">
        <v>19669</v>
      </c>
      <c r="V10" s="228" t="s">
        <v>19670</v>
      </c>
      <c r="W10" s="226" t="s">
        <v>19671</v>
      </c>
      <c r="X10" s="231">
        <v>1028</v>
      </c>
      <c r="Y10" s="228" t="s">
        <v>19672</v>
      </c>
      <c r="Z10" s="232">
        <v>2258</v>
      </c>
      <c r="AA10" s="229" t="s">
        <v>19515</v>
      </c>
      <c r="AB10" s="221">
        <v>1589</v>
      </c>
      <c r="AC10" s="222" t="s">
        <v>19673</v>
      </c>
      <c r="AD10" s="223">
        <v>4135</v>
      </c>
    </row>
    <row r="11" spans="1:30" ht="15" thickBot="1">
      <c r="A11" s="224" t="s">
        <v>19518</v>
      </c>
      <c r="B11" s="225" t="s">
        <v>19674</v>
      </c>
      <c r="C11" s="226" t="s">
        <v>19628</v>
      </c>
      <c r="D11" s="225" t="s">
        <v>19675</v>
      </c>
      <c r="E11" s="226" t="s">
        <v>19676</v>
      </c>
      <c r="F11" s="227" t="s">
        <v>19677</v>
      </c>
      <c r="G11" s="225" t="s">
        <v>19678</v>
      </c>
      <c r="H11" s="228" t="s">
        <v>19665</v>
      </c>
      <c r="I11" s="228" t="s">
        <v>19679</v>
      </c>
      <c r="J11" s="228" t="s">
        <v>19680</v>
      </c>
      <c r="K11" s="226" t="s">
        <v>19579</v>
      </c>
      <c r="L11" s="225" t="s">
        <v>19637</v>
      </c>
      <c r="M11" s="228" t="s">
        <v>19650</v>
      </c>
      <c r="N11" s="226" t="s">
        <v>19681</v>
      </c>
      <c r="O11" s="225" t="s">
        <v>19665</v>
      </c>
      <c r="P11" s="228" t="s">
        <v>19666</v>
      </c>
      <c r="Q11" s="226" t="s">
        <v>19665</v>
      </c>
      <c r="R11" s="225" t="s">
        <v>19605</v>
      </c>
      <c r="S11" s="228" t="s">
        <v>19587</v>
      </c>
      <c r="T11" s="226" t="s">
        <v>19682</v>
      </c>
      <c r="U11" s="225" t="s">
        <v>19590</v>
      </c>
      <c r="V11" s="228" t="s">
        <v>19609</v>
      </c>
      <c r="W11" s="226" t="s">
        <v>19653</v>
      </c>
      <c r="X11" s="225" t="s">
        <v>19579</v>
      </c>
      <c r="Y11" s="228" t="s">
        <v>19579</v>
      </c>
      <c r="Z11" s="226" t="s">
        <v>19579</v>
      </c>
      <c r="AA11" s="229" t="s">
        <v>19518</v>
      </c>
      <c r="AB11" s="230" t="s">
        <v>19683</v>
      </c>
      <c r="AC11" s="222" t="s">
        <v>19684</v>
      </c>
      <c r="AD11" s="223">
        <v>2223</v>
      </c>
    </row>
    <row r="12" spans="1:30" ht="15" thickBot="1">
      <c r="A12" s="224" t="s">
        <v>19519</v>
      </c>
      <c r="B12" s="225" t="s">
        <v>19685</v>
      </c>
      <c r="C12" s="226" t="s">
        <v>19686</v>
      </c>
      <c r="D12" s="225" t="s">
        <v>19687</v>
      </c>
      <c r="E12" s="226" t="s">
        <v>19688</v>
      </c>
      <c r="F12" s="227" t="s">
        <v>19689</v>
      </c>
      <c r="G12" s="225" t="s">
        <v>19690</v>
      </c>
      <c r="H12" s="228" t="s">
        <v>19691</v>
      </c>
      <c r="I12" s="228" t="s">
        <v>19692</v>
      </c>
      <c r="J12" s="228" t="s">
        <v>19633</v>
      </c>
      <c r="K12" s="226" t="s">
        <v>19579</v>
      </c>
      <c r="L12" s="225" t="s">
        <v>19693</v>
      </c>
      <c r="M12" s="228" t="s">
        <v>19601</v>
      </c>
      <c r="N12" s="226" t="s">
        <v>19694</v>
      </c>
      <c r="O12" s="225" t="s">
        <v>19645</v>
      </c>
      <c r="P12" s="228" t="s">
        <v>19695</v>
      </c>
      <c r="Q12" s="226" t="s">
        <v>19652</v>
      </c>
      <c r="R12" s="225" t="s">
        <v>19696</v>
      </c>
      <c r="S12" s="228" t="s">
        <v>19697</v>
      </c>
      <c r="T12" s="226" t="s">
        <v>19615</v>
      </c>
      <c r="U12" s="225" t="s">
        <v>19698</v>
      </c>
      <c r="V12" s="228" t="s">
        <v>19585</v>
      </c>
      <c r="W12" s="226" t="s">
        <v>19698</v>
      </c>
      <c r="X12" s="225" t="s">
        <v>19579</v>
      </c>
      <c r="Y12" s="228" t="s">
        <v>19579</v>
      </c>
      <c r="Z12" s="226" t="s">
        <v>19579</v>
      </c>
      <c r="AA12" s="229" t="s">
        <v>19519</v>
      </c>
      <c r="AB12" s="221">
        <v>1473</v>
      </c>
      <c r="AC12" s="222" t="s">
        <v>19699</v>
      </c>
      <c r="AD12" s="223">
        <v>1918</v>
      </c>
    </row>
    <row r="13" spans="1:30" ht="15" thickBot="1">
      <c r="A13" s="224" t="s">
        <v>19520</v>
      </c>
      <c r="B13" s="225" t="s">
        <v>19700</v>
      </c>
      <c r="C13" s="226" t="s">
        <v>19686</v>
      </c>
      <c r="D13" s="225" t="s">
        <v>19701</v>
      </c>
      <c r="E13" s="226" t="s">
        <v>19702</v>
      </c>
      <c r="F13" s="227" t="s">
        <v>19574</v>
      </c>
      <c r="G13" s="225" t="s">
        <v>19703</v>
      </c>
      <c r="H13" s="228" t="s">
        <v>19704</v>
      </c>
      <c r="I13" s="228" t="s">
        <v>19705</v>
      </c>
      <c r="J13" s="228" t="s">
        <v>19621</v>
      </c>
      <c r="K13" s="226" t="s">
        <v>19579</v>
      </c>
      <c r="L13" s="225" t="s">
        <v>19706</v>
      </c>
      <c r="M13" s="228" t="s">
        <v>19653</v>
      </c>
      <c r="N13" s="226" t="s">
        <v>19707</v>
      </c>
      <c r="O13" s="225" t="s">
        <v>19645</v>
      </c>
      <c r="P13" s="228" t="s">
        <v>19708</v>
      </c>
      <c r="Q13" s="226" t="s">
        <v>19645</v>
      </c>
      <c r="R13" s="225" t="s">
        <v>19709</v>
      </c>
      <c r="S13" s="228" t="s">
        <v>19591</v>
      </c>
      <c r="T13" s="226" t="s">
        <v>19691</v>
      </c>
      <c r="U13" s="225" t="s">
        <v>19597</v>
      </c>
      <c r="V13" s="228" t="s">
        <v>19583</v>
      </c>
      <c r="W13" s="226" t="s">
        <v>19585</v>
      </c>
      <c r="X13" s="225" t="s">
        <v>19579</v>
      </c>
      <c r="Y13" s="228" t="s">
        <v>19579</v>
      </c>
      <c r="Z13" s="226" t="s">
        <v>19579</v>
      </c>
      <c r="AA13" s="229" t="s">
        <v>19520</v>
      </c>
      <c r="AB13" s="221">
        <v>1246</v>
      </c>
      <c r="AC13" s="222" t="s">
        <v>19710</v>
      </c>
      <c r="AD13" s="223">
        <v>1184</v>
      </c>
    </row>
    <row r="14" spans="1:30" ht="15" thickBot="1">
      <c r="A14" s="224" t="s">
        <v>19521</v>
      </c>
      <c r="B14" s="225" t="s">
        <v>19577</v>
      </c>
      <c r="C14" s="226" t="s">
        <v>19686</v>
      </c>
      <c r="D14" s="225" t="s">
        <v>19711</v>
      </c>
      <c r="E14" s="226" t="s">
        <v>19712</v>
      </c>
      <c r="F14" s="227" t="s">
        <v>19693</v>
      </c>
      <c r="G14" s="225" t="s">
        <v>19713</v>
      </c>
      <c r="H14" s="228" t="s">
        <v>19665</v>
      </c>
      <c r="I14" s="228" t="s">
        <v>19700</v>
      </c>
      <c r="J14" s="228" t="s">
        <v>19714</v>
      </c>
      <c r="K14" s="226" t="s">
        <v>19579</v>
      </c>
      <c r="L14" s="225" t="s">
        <v>19715</v>
      </c>
      <c r="M14" s="228" t="s">
        <v>19716</v>
      </c>
      <c r="N14" s="226" t="s">
        <v>19717</v>
      </c>
      <c r="O14" s="225" t="s">
        <v>19665</v>
      </c>
      <c r="P14" s="228" t="s">
        <v>19665</v>
      </c>
      <c r="Q14" s="226" t="s">
        <v>19665</v>
      </c>
      <c r="R14" s="225" t="s">
        <v>19718</v>
      </c>
      <c r="S14" s="228" t="s">
        <v>19719</v>
      </c>
      <c r="T14" s="226" t="s">
        <v>19720</v>
      </c>
      <c r="U14" s="225" t="s">
        <v>19600</v>
      </c>
      <c r="V14" s="228" t="s">
        <v>19576</v>
      </c>
      <c r="W14" s="226" t="s">
        <v>19721</v>
      </c>
      <c r="X14" s="225" t="s">
        <v>19579</v>
      </c>
      <c r="Y14" s="228" t="s">
        <v>19579</v>
      </c>
      <c r="Z14" s="226" t="s">
        <v>19579</v>
      </c>
      <c r="AA14" s="229" t="s">
        <v>19521</v>
      </c>
      <c r="AB14" s="221">
        <v>2237</v>
      </c>
      <c r="AC14" s="222" t="s">
        <v>19722</v>
      </c>
      <c r="AD14" s="223">
        <v>2622</v>
      </c>
    </row>
    <row r="15" spans="1:30" ht="15" thickBot="1">
      <c r="A15" s="224" t="s">
        <v>19522</v>
      </c>
      <c r="B15" s="233" t="s">
        <v>19723</v>
      </c>
      <c r="C15" s="226" t="s">
        <v>19724</v>
      </c>
      <c r="D15" s="225" t="s">
        <v>19725</v>
      </c>
      <c r="E15" s="226" t="s">
        <v>19726</v>
      </c>
      <c r="F15" s="227" t="s">
        <v>19631</v>
      </c>
      <c r="G15" s="225" t="s">
        <v>19727</v>
      </c>
      <c r="H15" s="228" t="s">
        <v>19620</v>
      </c>
      <c r="I15" s="228" t="s">
        <v>19728</v>
      </c>
      <c r="J15" s="228" t="s">
        <v>19729</v>
      </c>
      <c r="K15" s="226" t="s">
        <v>19579</v>
      </c>
      <c r="L15" s="225" t="s">
        <v>19730</v>
      </c>
      <c r="M15" s="228" t="s">
        <v>19697</v>
      </c>
      <c r="N15" s="226" t="s">
        <v>19602</v>
      </c>
      <c r="O15" s="225" t="s">
        <v>19731</v>
      </c>
      <c r="P15" s="228" t="s">
        <v>19732</v>
      </c>
      <c r="Q15" s="226" t="s">
        <v>19698</v>
      </c>
      <c r="R15" s="225" t="s">
        <v>19733</v>
      </c>
      <c r="S15" s="228" t="s">
        <v>19697</v>
      </c>
      <c r="T15" s="226" t="s">
        <v>19734</v>
      </c>
      <c r="U15" s="225" t="s">
        <v>19735</v>
      </c>
      <c r="V15" s="228" t="s">
        <v>19624</v>
      </c>
      <c r="W15" s="226" t="s">
        <v>19576</v>
      </c>
      <c r="X15" s="225" t="s">
        <v>19579</v>
      </c>
      <c r="Y15" s="228" t="s">
        <v>19579</v>
      </c>
      <c r="Z15" s="226" t="s">
        <v>19579</v>
      </c>
      <c r="AA15" s="229" t="s">
        <v>19522</v>
      </c>
      <c r="AB15" s="221">
        <v>4376</v>
      </c>
      <c r="AC15" s="222" t="s">
        <v>19736</v>
      </c>
      <c r="AD15" s="223">
        <v>1854</v>
      </c>
    </row>
    <row r="16" spans="1:30" ht="15" thickBot="1">
      <c r="A16" s="224" t="s">
        <v>19523</v>
      </c>
      <c r="B16" s="234" t="s">
        <v>19737</v>
      </c>
      <c r="C16" s="226" t="s">
        <v>19738</v>
      </c>
      <c r="D16" s="225" t="s">
        <v>19739</v>
      </c>
      <c r="E16" s="226" t="s">
        <v>19734</v>
      </c>
      <c r="F16" s="227" t="s">
        <v>19633</v>
      </c>
      <c r="G16" s="225" t="s">
        <v>19740</v>
      </c>
      <c r="H16" s="228" t="s">
        <v>19741</v>
      </c>
      <c r="I16" s="228" t="s">
        <v>19742</v>
      </c>
      <c r="J16" s="228" t="s">
        <v>19743</v>
      </c>
      <c r="K16" s="226" t="s">
        <v>19579</v>
      </c>
      <c r="L16" s="225" t="s">
        <v>19718</v>
      </c>
      <c r="M16" s="228" t="s">
        <v>19576</v>
      </c>
      <c r="N16" s="226" t="s">
        <v>19715</v>
      </c>
      <c r="O16" s="225" t="s">
        <v>19586</v>
      </c>
      <c r="P16" s="228" t="s">
        <v>19744</v>
      </c>
      <c r="Q16" s="226" t="s">
        <v>19745</v>
      </c>
      <c r="R16" s="225" t="s">
        <v>19702</v>
      </c>
      <c r="S16" s="228" t="s">
        <v>19606</v>
      </c>
      <c r="T16" s="226" t="s">
        <v>19746</v>
      </c>
      <c r="U16" s="225" t="s">
        <v>19747</v>
      </c>
      <c r="V16" s="228" t="s">
        <v>19748</v>
      </c>
      <c r="W16" s="226" t="s">
        <v>19749</v>
      </c>
      <c r="X16" s="225" t="s">
        <v>19579</v>
      </c>
      <c r="Y16" s="228" t="s">
        <v>19579</v>
      </c>
      <c r="Z16" s="226" t="s">
        <v>19579</v>
      </c>
      <c r="AA16" s="229" t="s">
        <v>19523</v>
      </c>
      <c r="AB16" s="221">
        <v>5014</v>
      </c>
      <c r="AC16" s="222" t="s">
        <v>19750</v>
      </c>
      <c r="AD16" s="223">
        <v>3844</v>
      </c>
    </row>
    <row r="17" spans="1:30" ht="15" thickBot="1">
      <c r="A17" s="224" t="s">
        <v>19524</v>
      </c>
      <c r="B17" s="235" t="s">
        <v>19751</v>
      </c>
      <c r="C17" s="226" t="s">
        <v>19657</v>
      </c>
      <c r="D17" s="225" t="s">
        <v>19752</v>
      </c>
      <c r="E17" s="226" t="s">
        <v>19660</v>
      </c>
      <c r="F17" s="227" t="s">
        <v>19589</v>
      </c>
      <c r="G17" s="225" t="s">
        <v>19753</v>
      </c>
      <c r="H17" s="228" t="s">
        <v>19697</v>
      </c>
      <c r="I17" s="228" t="s">
        <v>19754</v>
      </c>
      <c r="J17" s="228" t="s">
        <v>19621</v>
      </c>
      <c r="K17" s="226" t="s">
        <v>19755</v>
      </c>
      <c r="L17" s="225" t="s">
        <v>19617</v>
      </c>
      <c r="M17" s="228" t="s">
        <v>19590</v>
      </c>
      <c r="N17" s="226" t="s">
        <v>19756</v>
      </c>
      <c r="O17" s="225" t="s">
        <v>19585</v>
      </c>
      <c r="P17" s="228" t="s">
        <v>19583</v>
      </c>
      <c r="Q17" s="226" t="s">
        <v>19757</v>
      </c>
      <c r="R17" s="225" t="s">
        <v>19620</v>
      </c>
      <c r="S17" s="228" t="s">
        <v>19648</v>
      </c>
      <c r="T17" s="226" t="s">
        <v>19758</v>
      </c>
      <c r="U17" s="225" t="s">
        <v>19585</v>
      </c>
      <c r="V17" s="228" t="s">
        <v>19583</v>
      </c>
      <c r="W17" s="226" t="s">
        <v>19652</v>
      </c>
      <c r="X17" s="225" t="s">
        <v>19759</v>
      </c>
      <c r="Y17" s="228" t="s">
        <v>19760</v>
      </c>
      <c r="Z17" s="232">
        <v>2550</v>
      </c>
      <c r="AA17" s="229" t="s">
        <v>19524</v>
      </c>
      <c r="AB17" s="230" t="s">
        <v>19761</v>
      </c>
      <c r="AC17" s="222" t="s">
        <v>19762</v>
      </c>
      <c r="AD17" s="223">
        <v>7306</v>
      </c>
    </row>
    <row r="18" spans="1:30" ht="15" thickBot="1">
      <c r="A18" s="236" t="s">
        <v>19530</v>
      </c>
      <c r="B18" s="237" t="s">
        <v>19763</v>
      </c>
      <c r="C18" s="238" t="s">
        <v>19764</v>
      </c>
      <c r="D18" s="239" t="s">
        <v>19765</v>
      </c>
      <c r="E18" s="238" t="s">
        <v>19602</v>
      </c>
      <c r="F18" s="240" t="s">
        <v>19766</v>
      </c>
      <c r="G18" s="239" t="s">
        <v>19735</v>
      </c>
      <c r="H18" s="241" t="s">
        <v>19617</v>
      </c>
      <c r="I18" s="241" t="s">
        <v>19570</v>
      </c>
      <c r="J18" s="241" t="s">
        <v>19665</v>
      </c>
      <c r="K18" s="238" t="s">
        <v>19579</v>
      </c>
      <c r="L18" s="239" t="s">
        <v>19597</v>
      </c>
      <c r="M18" s="241" t="s">
        <v>19585</v>
      </c>
      <c r="N18" s="238" t="s">
        <v>19731</v>
      </c>
      <c r="O18" s="239" t="s">
        <v>19583</v>
      </c>
      <c r="P18" s="241" t="s">
        <v>19583</v>
      </c>
      <c r="Q18" s="238" t="s">
        <v>19767</v>
      </c>
      <c r="R18" s="239" t="s">
        <v>19768</v>
      </c>
      <c r="S18" s="241" t="s">
        <v>19769</v>
      </c>
      <c r="T18" s="238" t="s">
        <v>19770</v>
      </c>
      <c r="U18" s="239" t="s">
        <v>19665</v>
      </c>
      <c r="V18" s="241" t="s">
        <v>19665</v>
      </c>
      <c r="W18" s="238" t="s">
        <v>19665</v>
      </c>
      <c r="X18" s="239" t="s">
        <v>19579</v>
      </c>
      <c r="Y18" s="241" t="s">
        <v>19579</v>
      </c>
      <c r="Z18" s="238" t="s">
        <v>19579</v>
      </c>
      <c r="AA18" s="236" t="s">
        <v>19530</v>
      </c>
      <c r="AB18" s="242" t="s">
        <v>19771</v>
      </c>
      <c r="AC18" s="243" t="s">
        <v>19772</v>
      </c>
      <c r="AD18" s="244">
        <v>3853</v>
      </c>
    </row>
    <row r="19" spans="1:30" ht="15" thickTop="1"/>
    <row r="20" spans="1:30" ht="15" thickBot="1">
      <c r="A20" s="361"/>
      <c r="B20" s="361"/>
      <c r="C20" s="206"/>
      <c r="D20" s="206"/>
      <c r="E20" s="206"/>
      <c r="F20" s="206"/>
      <c r="G20" s="205"/>
      <c r="H20" s="205"/>
      <c r="I20" s="205"/>
      <c r="J20" s="205"/>
      <c r="K20" s="205"/>
      <c r="L20" s="205"/>
      <c r="M20" s="205"/>
      <c r="N20" s="205"/>
      <c r="O20" s="205"/>
      <c r="P20" s="205"/>
      <c r="Q20" s="205"/>
      <c r="R20" s="205"/>
      <c r="S20" s="205"/>
      <c r="T20" s="245" t="s">
        <v>19954</v>
      </c>
      <c r="U20" s="246" t="s">
        <v>19773</v>
      </c>
      <c r="V20" s="246"/>
      <c r="W20" s="246"/>
      <c r="X20" s="247"/>
      <c r="Y20" s="205"/>
      <c r="Z20" s="206"/>
      <c r="AA20" s="248"/>
      <c r="AB20" s="205"/>
    </row>
    <row r="21" spans="1:30" ht="62.5" thickTop="1">
      <c r="A21" s="362" t="s">
        <v>19932</v>
      </c>
      <c r="B21" s="208" t="s">
        <v>19933</v>
      </c>
      <c r="C21" s="207" t="s">
        <v>19934</v>
      </c>
      <c r="D21" s="368" t="s">
        <v>19566</v>
      </c>
      <c r="E21" s="369"/>
      <c r="F21" s="369"/>
      <c r="G21" s="369"/>
      <c r="H21" s="369"/>
      <c r="I21" s="369"/>
      <c r="J21" s="369"/>
      <c r="K21" s="370"/>
      <c r="L21" s="368" t="s">
        <v>19527</v>
      </c>
      <c r="M21" s="369"/>
      <c r="N21" s="369"/>
      <c r="O21" s="370"/>
      <c r="P21" s="368" t="s">
        <v>19517</v>
      </c>
      <c r="Q21" s="369"/>
      <c r="R21" s="369"/>
      <c r="S21" s="370"/>
      <c r="T21" s="254" t="s">
        <v>19946</v>
      </c>
      <c r="U21" s="249" t="s">
        <v>19947</v>
      </c>
      <c r="V21" s="249" t="s">
        <v>19948</v>
      </c>
      <c r="W21" s="249" t="s">
        <v>19949</v>
      </c>
      <c r="X21" s="249" t="s">
        <v>19950</v>
      </c>
      <c r="Y21" s="254" t="s">
        <v>19952</v>
      </c>
      <c r="Z21" s="254" t="s">
        <v>19952</v>
      </c>
      <c r="AA21" s="250" t="s">
        <v>19953</v>
      </c>
      <c r="AB21" s="359" t="s">
        <v>19932</v>
      </c>
    </row>
    <row r="22" spans="1:30" ht="17" thickBot="1">
      <c r="A22" s="363"/>
      <c r="B22" s="210" t="s">
        <v>19567</v>
      </c>
      <c r="C22" s="211" t="s">
        <v>19568</v>
      </c>
      <c r="D22" s="251" t="s">
        <v>19516</v>
      </c>
      <c r="E22" s="210" t="s">
        <v>19774</v>
      </c>
      <c r="F22" s="212" t="s">
        <v>19516</v>
      </c>
      <c r="G22" s="212" t="s">
        <v>19775</v>
      </c>
      <c r="H22" s="212" t="s">
        <v>19516</v>
      </c>
      <c r="I22" s="212" t="s">
        <v>19776</v>
      </c>
      <c r="J22" s="212" t="s">
        <v>19516</v>
      </c>
      <c r="K22" s="211" t="s">
        <v>19569</v>
      </c>
      <c r="L22" s="210" t="s">
        <v>19774</v>
      </c>
      <c r="M22" s="212" t="s">
        <v>19775</v>
      </c>
      <c r="N22" s="212" t="s">
        <v>19776</v>
      </c>
      <c r="O22" s="211" t="s">
        <v>19569</v>
      </c>
      <c r="P22" s="210" t="s">
        <v>19774</v>
      </c>
      <c r="Q22" s="212" t="s">
        <v>19775</v>
      </c>
      <c r="R22" s="212" t="s">
        <v>19776</v>
      </c>
      <c r="S22" s="211" t="s">
        <v>19569</v>
      </c>
      <c r="T22" s="210" t="s">
        <v>19777</v>
      </c>
      <c r="U22" s="212" t="s">
        <v>19777</v>
      </c>
      <c r="V22" s="212" t="s">
        <v>19778</v>
      </c>
      <c r="W22" s="212" t="s">
        <v>19779</v>
      </c>
      <c r="X22" s="211" t="s">
        <v>19780</v>
      </c>
      <c r="Y22" s="210" t="s">
        <v>19951</v>
      </c>
      <c r="Z22" s="212" t="s">
        <v>19942</v>
      </c>
      <c r="AA22" s="211" t="s">
        <v>19779</v>
      </c>
      <c r="AB22" s="360"/>
    </row>
    <row r="23" spans="1:30" ht="15.5" thickTop="1" thickBot="1">
      <c r="A23" s="215" t="s">
        <v>18814</v>
      </c>
      <c r="B23" s="216" t="s">
        <v>19570</v>
      </c>
      <c r="C23" s="217" t="s">
        <v>19571</v>
      </c>
      <c r="D23" s="216" t="s">
        <v>19781</v>
      </c>
      <c r="E23" s="219" t="s">
        <v>19600</v>
      </c>
      <c r="F23" s="219" t="s">
        <v>19782</v>
      </c>
      <c r="G23" s="219" t="s">
        <v>19783</v>
      </c>
      <c r="H23" s="219" t="s">
        <v>19784</v>
      </c>
      <c r="I23" s="219" t="s">
        <v>19785</v>
      </c>
      <c r="J23" s="219" t="s">
        <v>19572</v>
      </c>
      <c r="K23" s="217" t="s">
        <v>19573</v>
      </c>
      <c r="L23" s="216" t="s">
        <v>19617</v>
      </c>
      <c r="M23" s="219" t="s">
        <v>19649</v>
      </c>
      <c r="N23" s="219" t="s">
        <v>19786</v>
      </c>
      <c r="O23" s="217" t="s">
        <v>19574</v>
      </c>
      <c r="P23" s="216" t="s">
        <v>19787</v>
      </c>
      <c r="Q23" s="219" t="s">
        <v>19788</v>
      </c>
      <c r="R23" s="219" t="s">
        <v>19789</v>
      </c>
      <c r="S23" s="217" t="s">
        <v>19790</v>
      </c>
      <c r="T23" s="225" t="s">
        <v>19791</v>
      </c>
      <c r="U23" s="228" t="s">
        <v>19792</v>
      </c>
      <c r="V23" s="219" t="s">
        <v>19749</v>
      </c>
      <c r="W23" s="228" t="s">
        <v>19617</v>
      </c>
      <c r="X23" s="217" t="s">
        <v>19793</v>
      </c>
      <c r="Y23" s="216" t="s">
        <v>19624</v>
      </c>
      <c r="Z23" s="219" t="s">
        <v>19719</v>
      </c>
      <c r="AA23" s="217" t="s">
        <v>19609</v>
      </c>
      <c r="AB23" s="220" t="s">
        <v>18814</v>
      </c>
    </row>
    <row r="24" spans="1:30" ht="15" thickBot="1">
      <c r="A24" s="224" t="s">
        <v>19511</v>
      </c>
      <c r="B24" s="225" t="s">
        <v>19593</v>
      </c>
      <c r="C24" s="226" t="s">
        <v>19571</v>
      </c>
      <c r="D24" s="225" t="s">
        <v>19794</v>
      </c>
      <c r="E24" s="228" t="s">
        <v>19650</v>
      </c>
      <c r="F24" s="228" t="s">
        <v>19782</v>
      </c>
      <c r="G24" s="228" t="s">
        <v>19602</v>
      </c>
      <c r="H24" s="228" t="s">
        <v>19795</v>
      </c>
      <c r="I24" s="228" t="s">
        <v>19796</v>
      </c>
      <c r="J24" s="228" t="s">
        <v>19594</v>
      </c>
      <c r="K24" s="226" t="s">
        <v>19595</v>
      </c>
      <c r="L24" s="225" t="s">
        <v>19609</v>
      </c>
      <c r="M24" s="228" t="s">
        <v>19587</v>
      </c>
      <c r="N24" s="228" t="s">
        <v>19797</v>
      </c>
      <c r="O24" s="226" t="s">
        <v>19582</v>
      </c>
      <c r="P24" s="225" t="s">
        <v>19798</v>
      </c>
      <c r="Q24" s="228" t="s">
        <v>19799</v>
      </c>
      <c r="R24" s="228" t="s">
        <v>19800</v>
      </c>
      <c r="S24" s="226" t="s">
        <v>19801</v>
      </c>
      <c r="T24" s="225" t="s">
        <v>19802</v>
      </c>
      <c r="U24" s="228" t="s">
        <v>19803</v>
      </c>
      <c r="V24" s="228" t="s">
        <v>19804</v>
      </c>
      <c r="W24" s="228" t="s">
        <v>19590</v>
      </c>
      <c r="X24" s="226" t="s">
        <v>19805</v>
      </c>
      <c r="Y24" s="225" t="s">
        <v>19698</v>
      </c>
      <c r="Z24" s="228" t="s">
        <v>19606</v>
      </c>
      <c r="AA24" s="226" t="s">
        <v>19645</v>
      </c>
      <c r="AB24" s="229" t="s">
        <v>19511</v>
      </c>
    </row>
    <row r="25" spans="1:30" ht="15" thickBot="1">
      <c r="A25" s="224" t="s">
        <v>19512</v>
      </c>
      <c r="B25" s="225" t="s">
        <v>19612</v>
      </c>
      <c r="C25" s="226" t="s">
        <v>19571</v>
      </c>
      <c r="D25" s="225" t="s">
        <v>19806</v>
      </c>
      <c r="E25" s="228" t="s">
        <v>19807</v>
      </c>
      <c r="F25" s="228" t="s">
        <v>19808</v>
      </c>
      <c r="G25" s="228" t="s">
        <v>19574</v>
      </c>
      <c r="H25" s="228" t="s">
        <v>19809</v>
      </c>
      <c r="I25" s="228" t="s">
        <v>19810</v>
      </c>
      <c r="J25" s="228" t="s">
        <v>19811</v>
      </c>
      <c r="K25" s="226" t="s">
        <v>19726</v>
      </c>
      <c r="L25" s="225" t="s">
        <v>19812</v>
      </c>
      <c r="M25" s="228" t="s">
        <v>19719</v>
      </c>
      <c r="N25" s="228" t="s">
        <v>19709</v>
      </c>
      <c r="O25" s="226" t="s">
        <v>19615</v>
      </c>
      <c r="P25" s="225" t="s">
        <v>19813</v>
      </c>
      <c r="Q25" s="228" t="s">
        <v>19814</v>
      </c>
      <c r="R25" s="228" t="s">
        <v>19815</v>
      </c>
      <c r="S25" s="226" t="s">
        <v>19816</v>
      </c>
      <c r="T25" s="225" t="s">
        <v>19817</v>
      </c>
      <c r="U25" s="228" t="s">
        <v>19818</v>
      </c>
      <c r="V25" s="228" t="s">
        <v>19689</v>
      </c>
      <c r="W25" s="228" t="s">
        <v>19731</v>
      </c>
      <c r="X25" s="226" t="s">
        <v>19819</v>
      </c>
      <c r="Y25" s="225" t="s">
        <v>19624</v>
      </c>
      <c r="Z25" s="228" t="s">
        <v>19637</v>
      </c>
      <c r="AA25" s="226" t="s">
        <v>19645</v>
      </c>
      <c r="AB25" s="229" t="s">
        <v>19512</v>
      </c>
    </row>
    <row r="26" spans="1:30" ht="15" thickBot="1">
      <c r="A26" s="224" t="s">
        <v>19513</v>
      </c>
      <c r="B26" s="225" t="s">
        <v>19627</v>
      </c>
      <c r="C26" s="226" t="s">
        <v>19628</v>
      </c>
      <c r="D26" s="225" t="s">
        <v>19820</v>
      </c>
      <c r="E26" s="228" t="s">
        <v>19667</v>
      </c>
      <c r="F26" s="228" t="s">
        <v>19821</v>
      </c>
      <c r="G26" s="228" t="s">
        <v>19822</v>
      </c>
      <c r="H26" s="228" t="s">
        <v>19823</v>
      </c>
      <c r="I26" s="228" t="s">
        <v>19824</v>
      </c>
      <c r="J26" s="228" t="s">
        <v>19629</v>
      </c>
      <c r="K26" s="226" t="s">
        <v>19630</v>
      </c>
      <c r="L26" s="225" t="s">
        <v>19653</v>
      </c>
      <c r="M26" s="228" t="s">
        <v>19605</v>
      </c>
      <c r="N26" s="228" t="s">
        <v>19786</v>
      </c>
      <c r="O26" s="226" t="s">
        <v>19825</v>
      </c>
      <c r="P26" s="228" t="s">
        <v>19826</v>
      </c>
      <c r="Q26" s="228" t="s">
        <v>19827</v>
      </c>
      <c r="R26" s="228" t="s">
        <v>19828</v>
      </c>
      <c r="S26" s="226" t="s">
        <v>19829</v>
      </c>
      <c r="T26" s="225" t="s">
        <v>19830</v>
      </c>
      <c r="U26" s="228" t="s">
        <v>19831</v>
      </c>
      <c r="V26" s="228" t="s">
        <v>19769</v>
      </c>
      <c r="W26" s="228" t="s">
        <v>19608</v>
      </c>
      <c r="X26" s="226" t="s">
        <v>19832</v>
      </c>
      <c r="Y26" s="225" t="s">
        <v>19698</v>
      </c>
      <c r="Z26" s="228" t="s">
        <v>19716</v>
      </c>
      <c r="AA26" s="226" t="s">
        <v>19833</v>
      </c>
      <c r="AB26" s="229" t="s">
        <v>19513</v>
      </c>
    </row>
    <row r="27" spans="1:30" ht="15" thickBot="1">
      <c r="A27" s="224" t="s">
        <v>19514</v>
      </c>
      <c r="B27" s="225" t="s">
        <v>19641</v>
      </c>
      <c r="C27" s="226" t="s">
        <v>19571</v>
      </c>
      <c r="D27" s="225" t="s">
        <v>19834</v>
      </c>
      <c r="E27" s="228" t="s">
        <v>19735</v>
      </c>
      <c r="F27" s="228" t="s">
        <v>19835</v>
      </c>
      <c r="G27" s="228" t="s">
        <v>19836</v>
      </c>
      <c r="H27" s="228" t="s">
        <v>19784</v>
      </c>
      <c r="I27" s="228" t="s">
        <v>19837</v>
      </c>
      <c r="J27" s="228" t="s">
        <v>19642</v>
      </c>
      <c r="K27" s="226" t="s">
        <v>19643</v>
      </c>
      <c r="L27" s="225" t="s">
        <v>19621</v>
      </c>
      <c r="M27" s="228" t="s">
        <v>19838</v>
      </c>
      <c r="N27" s="228" t="s">
        <v>19706</v>
      </c>
      <c r="O27" s="226" t="s">
        <v>19602</v>
      </c>
      <c r="P27" s="225" t="s">
        <v>19839</v>
      </c>
      <c r="Q27" s="228" t="s">
        <v>19840</v>
      </c>
      <c r="R27" s="228" t="s">
        <v>19841</v>
      </c>
      <c r="S27" s="226" t="s">
        <v>19842</v>
      </c>
      <c r="T27" s="225" t="s">
        <v>19595</v>
      </c>
      <c r="U27" s="228" t="s">
        <v>19843</v>
      </c>
      <c r="V27" s="228" t="s">
        <v>19844</v>
      </c>
      <c r="W27" s="228" t="s">
        <v>19608</v>
      </c>
      <c r="X27" s="226" t="s">
        <v>19787</v>
      </c>
      <c r="Y27" s="225" t="s">
        <v>19624</v>
      </c>
      <c r="Z27" s="228" t="s">
        <v>19637</v>
      </c>
      <c r="AA27" s="226" t="s">
        <v>19652</v>
      </c>
      <c r="AB27" s="229" t="s">
        <v>19514</v>
      </c>
    </row>
    <row r="28" spans="1:30" ht="15" thickBot="1">
      <c r="A28" s="224" t="s">
        <v>19515</v>
      </c>
      <c r="B28" s="225" t="s">
        <v>19656</v>
      </c>
      <c r="C28" s="226" t="s">
        <v>19657</v>
      </c>
      <c r="D28" s="225" t="s">
        <v>19845</v>
      </c>
      <c r="E28" s="228" t="s">
        <v>19653</v>
      </c>
      <c r="F28" s="228" t="s">
        <v>19846</v>
      </c>
      <c r="G28" s="228" t="s">
        <v>19633</v>
      </c>
      <c r="H28" s="228" t="s">
        <v>19847</v>
      </c>
      <c r="I28" s="228" t="s">
        <v>19707</v>
      </c>
      <c r="J28" s="228" t="s">
        <v>19658</v>
      </c>
      <c r="K28" s="226" t="s">
        <v>19659</v>
      </c>
      <c r="L28" s="225" t="s">
        <v>19652</v>
      </c>
      <c r="M28" s="228" t="s">
        <v>19653</v>
      </c>
      <c r="N28" s="228" t="s">
        <v>19620</v>
      </c>
      <c r="O28" s="226" t="s">
        <v>19660</v>
      </c>
      <c r="P28" s="225" t="s">
        <v>19848</v>
      </c>
      <c r="Q28" s="228" t="s">
        <v>19849</v>
      </c>
      <c r="R28" s="228" t="s">
        <v>19850</v>
      </c>
      <c r="S28" s="226" t="s">
        <v>19851</v>
      </c>
      <c r="T28" s="225" t="s">
        <v>19852</v>
      </c>
      <c r="U28" s="228" t="s">
        <v>19853</v>
      </c>
      <c r="V28" s="228" t="s">
        <v>19620</v>
      </c>
      <c r="W28" s="228" t="s">
        <v>19597</v>
      </c>
      <c r="X28" s="226" t="s">
        <v>19854</v>
      </c>
      <c r="Y28" s="225" t="s">
        <v>19597</v>
      </c>
      <c r="Z28" s="228" t="s">
        <v>19621</v>
      </c>
      <c r="AA28" s="226" t="s">
        <v>19585</v>
      </c>
      <c r="AB28" s="229" t="s">
        <v>19515</v>
      </c>
    </row>
    <row r="29" spans="1:30" ht="15" thickBot="1">
      <c r="A29" s="224" t="s">
        <v>19518</v>
      </c>
      <c r="B29" s="225" t="s">
        <v>19674</v>
      </c>
      <c r="C29" s="226" t="s">
        <v>19628</v>
      </c>
      <c r="D29" s="225" t="s">
        <v>19855</v>
      </c>
      <c r="E29" s="228" t="s">
        <v>19667</v>
      </c>
      <c r="F29" s="228" t="s">
        <v>19856</v>
      </c>
      <c r="G29" s="228" t="s">
        <v>19857</v>
      </c>
      <c r="H29" s="228" t="s">
        <v>19858</v>
      </c>
      <c r="I29" s="228" t="s">
        <v>19747</v>
      </c>
      <c r="J29" s="228" t="s">
        <v>19675</v>
      </c>
      <c r="K29" s="226" t="s">
        <v>19676</v>
      </c>
      <c r="L29" s="225" t="s">
        <v>19748</v>
      </c>
      <c r="M29" s="228" t="s">
        <v>19581</v>
      </c>
      <c r="N29" s="228" t="s">
        <v>19622</v>
      </c>
      <c r="O29" s="226" t="s">
        <v>19859</v>
      </c>
      <c r="P29" s="228" t="s">
        <v>19860</v>
      </c>
      <c r="Q29" s="228" t="s">
        <v>19861</v>
      </c>
      <c r="R29" s="228" t="s">
        <v>19862</v>
      </c>
      <c r="S29" s="226" t="s">
        <v>19863</v>
      </c>
      <c r="T29" s="225" t="s">
        <v>19864</v>
      </c>
      <c r="U29" s="228" t="s">
        <v>19865</v>
      </c>
      <c r="V29" s="228" t="s">
        <v>19689</v>
      </c>
      <c r="W29" s="228" t="s">
        <v>19653</v>
      </c>
      <c r="X29" s="226" t="s">
        <v>19866</v>
      </c>
      <c r="Y29" s="225" t="s">
        <v>19767</v>
      </c>
      <c r="Z29" s="228" t="s">
        <v>19721</v>
      </c>
      <c r="AA29" s="226" t="s">
        <v>19645</v>
      </c>
      <c r="AB29" s="229" t="s">
        <v>19518</v>
      </c>
    </row>
    <row r="30" spans="1:30" ht="15" thickBot="1">
      <c r="A30" s="224" t="s">
        <v>19519</v>
      </c>
      <c r="B30" s="225" t="s">
        <v>19685</v>
      </c>
      <c r="C30" s="226" t="s">
        <v>19686</v>
      </c>
      <c r="D30" s="225" t="s">
        <v>19867</v>
      </c>
      <c r="E30" s="228" t="s">
        <v>19719</v>
      </c>
      <c r="F30" s="228" t="s">
        <v>19594</v>
      </c>
      <c r="G30" s="228" t="s">
        <v>19825</v>
      </c>
      <c r="H30" s="228" t="s">
        <v>19868</v>
      </c>
      <c r="I30" s="228" t="s">
        <v>19869</v>
      </c>
      <c r="J30" s="228" t="s">
        <v>19687</v>
      </c>
      <c r="K30" s="226" t="s">
        <v>19688</v>
      </c>
      <c r="L30" s="225" t="s">
        <v>19608</v>
      </c>
      <c r="M30" s="228" t="s">
        <v>19650</v>
      </c>
      <c r="N30" s="228" t="s">
        <v>19661</v>
      </c>
      <c r="O30" s="226" t="s">
        <v>19689</v>
      </c>
      <c r="P30" s="225" t="s">
        <v>19870</v>
      </c>
      <c r="Q30" s="228" t="s">
        <v>19871</v>
      </c>
      <c r="R30" s="228" t="s">
        <v>19872</v>
      </c>
      <c r="S30" s="226" t="s">
        <v>19873</v>
      </c>
      <c r="T30" s="225" t="s">
        <v>19874</v>
      </c>
      <c r="U30" s="228" t="s">
        <v>19875</v>
      </c>
      <c r="V30" s="228" t="s">
        <v>19807</v>
      </c>
      <c r="W30" s="228" t="s">
        <v>19833</v>
      </c>
      <c r="X30" s="226" t="s">
        <v>19876</v>
      </c>
      <c r="Y30" s="225" t="s">
        <v>19609</v>
      </c>
      <c r="Z30" s="228" t="s">
        <v>19581</v>
      </c>
      <c r="AA30" s="226" t="s">
        <v>19698</v>
      </c>
      <c r="AB30" s="229" t="s">
        <v>19519</v>
      </c>
    </row>
    <row r="31" spans="1:30" ht="15" thickBot="1">
      <c r="A31" s="224" t="s">
        <v>19520</v>
      </c>
      <c r="B31" s="225" t="s">
        <v>19700</v>
      </c>
      <c r="C31" s="226" t="s">
        <v>19686</v>
      </c>
      <c r="D31" s="225" t="s">
        <v>19821</v>
      </c>
      <c r="E31" s="228" t="s">
        <v>19877</v>
      </c>
      <c r="F31" s="228" t="s">
        <v>19868</v>
      </c>
      <c r="G31" s="228" t="s">
        <v>19574</v>
      </c>
      <c r="H31" s="228" t="s">
        <v>19687</v>
      </c>
      <c r="I31" s="228" t="s">
        <v>19878</v>
      </c>
      <c r="J31" s="228" t="s">
        <v>19701</v>
      </c>
      <c r="K31" s="226" t="s">
        <v>19702</v>
      </c>
      <c r="L31" s="225" t="s">
        <v>19648</v>
      </c>
      <c r="M31" s="228" t="s">
        <v>19719</v>
      </c>
      <c r="N31" s="228" t="s">
        <v>19879</v>
      </c>
      <c r="O31" s="226" t="s">
        <v>19574</v>
      </c>
      <c r="P31" s="225" t="s">
        <v>19860</v>
      </c>
      <c r="Q31" s="228" t="s">
        <v>19880</v>
      </c>
      <c r="R31" s="228" t="s">
        <v>19881</v>
      </c>
      <c r="S31" s="226" t="s">
        <v>19882</v>
      </c>
      <c r="T31" s="225" t="s">
        <v>19737</v>
      </c>
      <c r="U31" s="228" t="s">
        <v>19883</v>
      </c>
      <c r="V31" s="228" t="s">
        <v>19716</v>
      </c>
      <c r="W31" s="228" t="s">
        <v>19590</v>
      </c>
      <c r="X31" s="226" t="s">
        <v>19884</v>
      </c>
      <c r="Y31" s="225" t="s">
        <v>19731</v>
      </c>
      <c r="Z31" s="228" t="s">
        <v>19600</v>
      </c>
      <c r="AA31" s="226" t="s">
        <v>19624</v>
      </c>
      <c r="AB31" s="229" t="s">
        <v>19520</v>
      </c>
    </row>
    <row r="32" spans="1:30" ht="15" thickBot="1">
      <c r="A32" s="224" t="s">
        <v>19521</v>
      </c>
      <c r="B32" s="225" t="s">
        <v>19577</v>
      </c>
      <c r="C32" s="226" t="s">
        <v>19686</v>
      </c>
      <c r="D32" s="225" t="s">
        <v>19782</v>
      </c>
      <c r="E32" s="228" t="s">
        <v>19691</v>
      </c>
      <c r="F32" s="228" t="s">
        <v>19885</v>
      </c>
      <c r="G32" s="228" t="s">
        <v>19886</v>
      </c>
      <c r="H32" s="228" t="s">
        <v>19642</v>
      </c>
      <c r="I32" s="228" t="s">
        <v>19792</v>
      </c>
      <c r="J32" s="228" t="s">
        <v>19711</v>
      </c>
      <c r="K32" s="226" t="s">
        <v>19712</v>
      </c>
      <c r="L32" s="225" t="s">
        <v>19601</v>
      </c>
      <c r="M32" s="228" t="s">
        <v>19649</v>
      </c>
      <c r="N32" s="228" t="s">
        <v>19667</v>
      </c>
      <c r="O32" s="226" t="s">
        <v>19693</v>
      </c>
      <c r="P32" s="225" t="s">
        <v>19887</v>
      </c>
      <c r="Q32" s="228" t="s">
        <v>19888</v>
      </c>
      <c r="R32" s="228" t="s">
        <v>19889</v>
      </c>
      <c r="S32" s="226" t="s">
        <v>19890</v>
      </c>
      <c r="T32" s="225" t="s">
        <v>19891</v>
      </c>
      <c r="U32" s="228" t="s">
        <v>19791</v>
      </c>
      <c r="V32" s="228" t="s">
        <v>19659</v>
      </c>
      <c r="W32" s="228" t="s">
        <v>19731</v>
      </c>
      <c r="X32" s="226" t="s">
        <v>19892</v>
      </c>
      <c r="Y32" s="225" t="s">
        <v>19609</v>
      </c>
      <c r="Z32" s="228" t="s">
        <v>19606</v>
      </c>
      <c r="AA32" s="226" t="s">
        <v>19624</v>
      </c>
      <c r="AB32" s="229" t="s">
        <v>19521</v>
      </c>
    </row>
    <row r="33" spans="1:28" ht="15" thickBot="1">
      <c r="A33" s="224" t="s">
        <v>19522</v>
      </c>
      <c r="B33" s="233" t="s">
        <v>19723</v>
      </c>
      <c r="C33" s="226" t="s">
        <v>19724</v>
      </c>
      <c r="D33" s="225" t="s">
        <v>19893</v>
      </c>
      <c r="E33" s="228" t="s">
        <v>19689</v>
      </c>
      <c r="F33" s="228" t="s">
        <v>19894</v>
      </c>
      <c r="G33" s="228" t="s">
        <v>19895</v>
      </c>
      <c r="H33" s="228" t="s">
        <v>19896</v>
      </c>
      <c r="I33" s="228" t="s">
        <v>19897</v>
      </c>
      <c r="J33" s="228" t="s">
        <v>19725</v>
      </c>
      <c r="K33" s="226" t="s">
        <v>19726</v>
      </c>
      <c r="L33" s="225" t="s">
        <v>19697</v>
      </c>
      <c r="M33" s="228" t="s">
        <v>19600</v>
      </c>
      <c r="N33" s="228" t="s">
        <v>19707</v>
      </c>
      <c r="O33" s="226" t="s">
        <v>19631</v>
      </c>
      <c r="P33" s="225" t="s">
        <v>19898</v>
      </c>
      <c r="Q33" s="228" t="s">
        <v>19899</v>
      </c>
      <c r="R33" s="228" t="s">
        <v>19900</v>
      </c>
      <c r="S33" s="226" t="s">
        <v>19901</v>
      </c>
      <c r="T33" s="225" t="s">
        <v>19680</v>
      </c>
      <c r="U33" s="228" t="s">
        <v>19796</v>
      </c>
      <c r="V33" s="228" t="s">
        <v>19734</v>
      </c>
      <c r="W33" s="228" t="s">
        <v>19608</v>
      </c>
      <c r="X33" s="226" t="s">
        <v>19902</v>
      </c>
      <c r="Y33" s="225" t="s">
        <v>19650</v>
      </c>
      <c r="Z33" s="228" t="s">
        <v>19606</v>
      </c>
      <c r="AA33" s="226" t="s">
        <v>19833</v>
      </c>
      <c r="AB33" s="229" t="s">
        <v>19522</v>
      </c>
    </row>
    <row r="34" spans="1:28" ht="15" thickBot="1">
      <c r="A34" s="224" t="s">
        <v>19523</v>
      </c>
      <c r="B34" s="233" t="s">
        <v>19737</v>
      </c>
      <c r="C34" s="226" t="s">
        <v>19738</v>
      </c>
      <c r="D34" s="225" t="s">
        <v>19903</v>
      </c>
      <c r="E34" s="228" t="s">
        <v>19621</v>
      </c>
      <c r="F34" s="228" t="s">
        <v>19904</v>
      </c>
      <c r="G34" s="228" t="s">
        <v>19905</v>
      </c>
      <c r="H34" s="228" t="s">
        <v>19613</v>
      </c>
      <c r="I34" s="228" t="s">
        <v>19622</v>
      </c>
      <c r="J34" s="228" t="s">
        <v>19739</v>
      </c>
      <c r="K34" s="226" t="s">
        <v>19734</v>
      </c>
      <c r="L34" s="225" t="s">
        <v>19731</v>
      </c>
      <c r="M34" s="228" t="s">
        <v>19621</v>
      </c>
      <c r="N34" s="228" t="s">
        <v>19606</v>
      </c>
      <c r="O34" s="226" t="s">
        <v>19633</v>
      </c>
      <c r="P34" s="228" t="s">
        <v>19906</v>
      </c>
      <c r="Q34" s="228" t="s">
        <v>19907</v>
      </c>
      <c r="R34" s="228" t="s">
        <v>19908</v>
      </c>
      <c r="S34" s="226" t="s">
        <v>19909</v>
      </c>
      <c r="T34" s="225" t="s">
        <v>19692</v>
      </c>
      <c r="U34" s="228" t="s">
        <v>19910</v>
      </c>
      <c r="V34" s="228" t="s">
        <v>19721</v>
      </c>
      <c r="W34" s="228" t="s">
        <v>19597</v>
      </c>
      <c r="X34" s="226" t="s">
        <v>19911</v>
      </c>
      <c r="Y34" s="225" t="s">
        <v>19608</v>
      </c>
      <c r="Z34" s="228" t="s">
        <v>19589</v>
      </c>
      <c r="AA34" s="226" t="s">
        <v>19585</v>
      </c>
      <c r="AB34" s="229" t="s">
        <v>19523</v>
      </c>
    </row>
    <row r="35" spans="1:28" ht="15" thickBot="1">
      <c r="A35" s="224" t="s">
        <v>19524</v>
      </c>
      <c r="B35" s="225" t="s">
        <v>19751</v>
      </c>
      <c r="C35" s="226" t="s">
        <v>19657</v>
      </c>
      <c r="D35" s="225" t="s">
        <v>19912</v>
      </c>
      <c r="E35" s="228" t="s">
        <v>19590</v>
      </c>
      <c r="F35" s="228" t="s">
        <v>19913</v>
      </c>
      <c r="G35" s="228" t="s">
        <v>19621</v>
      </c>
      <c r="H35" s="228" t="s">
        <v>19914</v>
      </c>
      <c r="I35" s="228" t="s">
        <v>19716</v>
      </c>
      <c r="J35" s="228" t="s">
        <v>19752</v>
      </c>
      <c r="K35" s="226" t="s">
        <v>19660</v>
      </c>
      <c r="L35" s="225" t="s">
        <v>19698</v>
      </c>
      <c r="M35" s="228" t="s">
        <v>19645</v>
      </c>
      <c r="N35" s="228" t="s">
        <v>19576</v>
      </c>
      <c r="O35" s="226" t="s">
        <v>19589</v>
      </c>
      <c r="P35" s="225" t="s">
        <v>19915</v>
      </c>
      <c r="Q35" s="228" t="s">
        <v>19916</v>
      </c>
      <c r="R35" s="228" t="s">
        <v>19917</v>
      </c>
      <c r="S35" s="226" t="s">
        <v>19918</v>
      </c>
      <c r="T35" s="225" t="s">
        <v>19919</v>
      </c>
      <c r="U35" s="228" t="s">
        <v>19920</v>
      </c>
      <c r="V35" s="228" t="s">
        <v>19652</v>
      </c>
      <c r="W35" s="228" t="s">
        <v>19583</v>
      </c>
      <c r="X35" s="226" t="s">
        <v>19921</v>
      </c>
      <c r="Y35" s="225" t="s">
        <v>19583</v>
      </c>
      <c r="Z35" s="228" t="s">
        <v>19833</v>
      </c>
      <c r="AA35" s="226" t="s">
        <v>19583</v>
      </c>
      <c r="AB35" s="229" t="s">
        <v>19524</v>
      </c>
    </row>
    <row r="36" spans="1:28" ht="15" thickBot="1">
      <c r="A36" s="236" t="s">
        <v>19530</v>
      </c>
      <c r="B36" s="237" t="s">
        <v>19763</v>
      </c>
      <c r="C36" s="238" t="s">
        <v>19764</v>
      </c>
      <c r="D36" s="239" t="s">
        <v>19922</v>
      </c>
      <c r="E36" s="241" t="s">
        <v>19648</v>
      </c>
      <c r="F36" s="241" t="s">
        <v>19923</v>
      </c>
      <c r="G36" s="241" t="s">
        <v>19838</v>
      </c>
      <c r="H36" s="241" t="s">
        <v>19924</v>
      </c>
      <c r="I36" s="241" t="s">
        <v>19786</v>
      </c>
      <c r="J36" s="241" t="s">
        <v>19765</v>
      </c>
      <c r="K36" s="238" t="s">
        <v>19602</v>
      </c>
      <c r="L36" s="239" t="s">
        <v>19590</v>
      </c>
      <c r="M36" s="241" t="s">
        <v>19653</v>
      </c>
      <c r="N36" s="241" t="s">
        <v>19581</v>
      </c>
      <c r="O36" s="238" t="s">
        <v>19766</v>
      </c>
      <c r="P36" s="239" t="s">
        <v>19925</v>
      </c>
      <c r="Q36" s="241" t="s">
        <v>19926</v>
      </c>
      <c r="R36" s="241" t="s">
        <v>19927</v>
      </c>
      <c r="S36" s="238" t="s">
        <v>19928</v>
      </c>
      <c r="T36" s="239" t="s">
        <v>19929</v>
      </c>
      <c r="U36" s="228" t="s">
        <v>19930</v>
      </c>
      <c r="V36" s="241" t="s">
        <v>19698</v>
      </c>
      <c r="W36" s="241" t="s">
        <v>19583</v>
      </c>
      <c r="X36" s="226" t="s">
        <v>19931</v>
      </c>
      <c r="Y36" s="225" t="s">
        <v>19597</v>
      </c>
      <c r="Z36" s="241" t="s">
        <v>19617</v>
      </c>
      <c r="AA36" s="238" t="s">
        <v>19583</v>
      </c>
      <c r="AB36" s="236" t="s">
        <v>19530</v>
      </c>
    </row>
    <row r="37" spans="1:28" ht="15" thickTop="1"/>
  </sheetData>
  <mergeCells count="16">
    <mergeCell ref="AB21:AB22"/>
    <mergeCell ref="A2:B2"/>
    <mergeCell ref="A3:A4"/>
    <mergeCell ref="D3:E3"/>
    <mergeCell ref="AA3:AA4"/>
    <mergeCell ref="A20:B20"/>
    <mergeCell ref="A21:A22"/>
    <mergeCell ref="D21:K21"/>
    <mergeCell ref="L21:O21"/>
    <mergeCell ref="P21:S21"/>
    <mergeCell ref="G1:K2"/>
    <mergeCell ref="L1:N2"/>
    <mergeCell ref="O1:Q2"/>
    <mergeCell ref="R1:T2"/>
    <mergeCell ref="U1:W2"/>
    <mergeCell ref="X1:Z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Outline</vt:lpstr>
      <vt:lpstr>1P_vulgatus_ATCC_8482</vt:lpstr>
      <vt:lpstr>2Pathways</vt:lpstr>
      <vt:lpstr>3Transporter</vt:lpstr>
      <vt:lpstr>4Sus</vt:lpstr>
      <vt:lpstr>5CDW&amp;TCC</vt:lpstr>
      <vt:lpstr>6ATPcalculation</vt:lpstr>
      <vt:lpstr>7Yieldcalculations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Wünsch</dc:creator>
  <cp:lastModifiedBy>Fritz Clausen</cp:lastModifiedBy>
  <cp:revision>109</cp:revision>
  <dcterms:created xsi:type="dcterms:W3CDTF">2022-05-10T12:58:45Z</dcterms:created>
  <dcterms:modified xsi:type="dcterms:W3CDTF">2023-11-18T07:04:53Z</dcterms:modified>
</cp:coreProperties>
</file>