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 autoCompressPictures="0"/>
  <mc:AlternateContent xmlns:mc="http://schemas.openxmlformats.org/markup-compatibility/2006">
    <mc:Choice Requires="x15">
      <x15ac:absPath xmlns:x15ac="http://schemas.microsoft.com/office/spreadsheetml/2010/11/ac" url="/Users/martaeide/Documents/In vivo II/SEEK data/"/>
    </mc:Choice>
  </mc:AlternateContent>
  <xr:revisionPtr revIDLastSave="0" documentId="8_{A74AB8A3-2D09-8C4B-986A-BB602B49BA1A}" xr6:coauthVersionLast="45" xr6:coauthVersionMax="45" xr10:uidLastSave="{00000000-0000-0000-0000-000000000000}"/>
  <bookViews>
    <workbookView xWindow="10760" yWindow="6720" windowWidth="25740" windowHeight="14180" tabRatio="992" activeTab="1" xr2:uid="{00000000-000D-0000-FFFF-FFFF00000000}"/>
  </bookViews>
  <sheets>
    <sheet name="Metadata" sheetId="1" r:id="rId1"/>
    <sheet name="Samples" sheetId="12" r:id="rId2"/>
    <sheet name="wksowlv0" sheetId="2" state="veryHidden" r:id="rId3"/>
    <sheet name="wksowlv1" sheetId="3" state="veryHidden" r:id="rId4"/>
    <sheet name="wksowlv2" sheetId="4" state="veryHidden" r:id="rId5"/>
    <sheet name="wksowlv3" sheetId="5" state="veryHidden" r:id="rId6"/>
    <sheet name="wksowlv4" sheetId="6" state="veryHidden" r:id="rId7"/>
    <sheet name="wksowlv5" sheetId="7" state="veryHidden" r:id="rId8"/>
    <sheet name="wksowlv6" sheetId="8" state="veryHidden" r:id="rId9"/>
    <sheet name="wksowlv7" sheetId="9" state="veryHidden" r:id="rId10"/>
    <sheet name="wksowlv8" sheetId="10" state="veryHidden" r:id="rId11"/>
    <sheet name="wksowlv9" sheetId="11" state="veryHidden" r:id="rId12"/>
    <sheet name="Data explanation" sheetId="13" r:id="rId13"/>
  </sheets>
  <definedNames>
    <definedName name="wksowlv1">wksowlv1!$B$3:$B$60</definedName>
    <definedName name="wksowlv3">wksowlv3!$B$3:$B$72</definedName>
  </definedNames>
  <calcPr calcId="191029" iterateCount="1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106" i="12" l="1"/>
  <c r="M106" i="12"/>
  <c r="N105" i="12"/>
  <c r="M105" i="12"/>
  <c r="N104" i="12"/>
  <c r="M104" i="12"/>
  <c r="N103" i="12"/>
  <c r="M103" i="12"/>
  <c r="N102" i="12"/>
  <c r="M102" i="12"/>
  <c r="N101" i="12"/>
  <c r="M101" i="12"/>
  <c r="N100" i="12"/>
  <c r="M100" i="12"/>
  <c r="N99" i="12"/>
  <c r="M99" i="12"/>
  <c r="N98" i="12"/>
  <c r="M98" i="12"/>
  <c r="N97" i="12"/>
  <c r="M97" i="12"/>
  <c r="N96" i="12"/>
  <c r="M96" i="12"/>
  <c r="N95" i="12"/>
  <c r="M95" i="12"/>
  <c r="N94" i="12"/>
  <c r="M94" i="12"/>
  <c r="N93" i="12"/>
  <c r="M93" i="12"/>
  <c r="N92" i="12"/>
  <c r="M92" i="12"/>
  <c r="N91" i="12"/>
  <c r="M91" i="12"/>
  <c r="N90" i="12"/>
  <c r="M90" i="12"/>
  <c r="N89" i="12"/>
  <c r="M89" i="12"/>
  <c r="N88" i="12"/>
  <c r="M88" i="12"/>
  <c r="N87" i="12"/>
  <c r="M87" i="12"/>
  <c r="N86" i="12"/>
  <c r="M86" i="12"/>
  <c r="N85" i="12"/>
  <c r="M85" i="12"/>
  <c r="N84" i="12"/>
  <c r="M84" i="12"/>
  <c r="N83" i="12"/>
  <c r="M83" i="12"/>
  <c r="N82" i="12"/>
  <c r="M82" i="12"/>
  <c r="N81" i="12"/>
  <c r="M81" i="12"/>
  <c r="N80" i="12"/>
  <c r="M80" i="12"/>
  <c r="N79" i="12"/>
  <c r="M79" i="12"/>
  <c r="N78" i="12"/>
  <c r="M78" i="12"/>
  <c r="N77" i="12"/>
  <c r="M77" i="12"/>
  <c r="N76" i="12"/>
  <c r="M76" i="12"/>
  <c r="N75" i="12"/>
  <c r="M75" i="12"/>
  <c r="N74" i="12"/>
  <c r="M74" i="12"/>
  <c r="N73" i="12"/>
  <c r="M73" i="12"/>
  <c r="N72" i="12"/>
  <c r="M72" i="12"/>
  <c r="N71" i="12"/>
  <c r="M71" i="12"/>
  <c r="N70" i="12"/>
  <c r="M70" i="12"/>
  <c r="N69" i="12"/>
  <c r="M69" i="12"/>
  <c r="N68" i="12"/>
  <c r="M68" i="12"/>
  <c r="N67" i="12"/>
  <c r="M67" i="12"/>
  <c r="N66" i="12"/>
  <c r="M66" i="12"/>
  <c r="N65" i="12"/>
  <c r="M65" i="12"/>
  <c r="N64" i="12"/>
  <c r="M64" i="12"/>
  <c r="N63" i="12"/>
  <c r="M63" i="12"/>
  <c r="N62" i="12"/>
  <c r="M62" i="12"/>
  <c r="N61" i="12"/>
  <c r="M61" i="12"/>
  <c r="N60" i="12"/>
  <c r="M60" i="12"/>
  <c r="N59" i="12"/>
  <c r="M59" i="12"/>
  <c r="N58" i="12"/>
  <c r="M58" i="12"/>
  <c r="N57" i="12"/>
  <c r="M57" i="12"/>
  <c r="N56" i="12"/>
  <c r="M56" i="12"/>
  <c r="N55" i="12"/>
  <c r="M55" i="12"/>
  <c r="N54" i="12"/>
  <c r="M54" i="12"/>
  <c r="N53" i="12"/>
  <c r="M53" i="12"/>
  <c r="N52" i="12"/>
  <c r="M52" i="12"/>
  <c r="N51" i="12"/>
  <c r="M51" i="12"/>
  <c r="N50" i="12"/>
  <c r="M50" i="12"/>
  <c r="N49" i="12"/>
  <c r="M49" i="12"/>
  <c r="N48" i="12"/>
  <c r="M48" i="12"/>
  <c r="N47" i="12"/>
  <c r="M47" i="12"/>
  <c r="N46" i="12"/>
  <c r="M46" i="12"/>
  <c r="N45" i="12"/>
  <c r="M45" i="12"/>
  <c r="N44" i="12"/>
  <c r="M44" i="12"/>
  <c r="N43" i="12"/>
  <c r="M43" i="12"/>
  <c r="N42" i="12"/>
  <c r="M42" i="12"/>
  <c r="N41" i="12"/>
  <c r="M41" i="12"/>
  <c r="N40" i="12"/>
  <c r="M40" i="12"/>
  <c r="N39" i="12"/>
  <c r="M39" i="12"/>
  <c r="N38" i="12"/>
  <c r="M38" i="12"/>
  <c r="N37" i="12"/>
  <c r="M37" i="12"/>
  <c r="N36" i="12"/>
  <c r="M36" i="12"/>
  <c r="N35" i="12"/>
  <c r="M35" i="12"/>
  <c r="N34" i="12"/>
  <c r="M34" i="12"/>
  <c r="N33" i="12"/>
  <c r="M33" i="12"/>
  <c r="N32" i="12"/>
  <c r="M32" i="12"/>
  <c r="N31" i="12"/>
  <c r="M31" i="12"/>
  <c r="N30" i="12"/>
  <c r="M30" i="12"/>
  <c r="N29" i="12"/>
  <c r="M29" i="12"/>
  <c r="N28" i="12"/>
  <c r="M28" i="12"/>
  <c r="N27" i="12"/>
  <c r="M27" i="12"/>
  <c r="N26" i="12"/>
  <c r="M26" i="12"/>
  <c r="N25" i="12"/>
  <c r="M25" i="12"/>
  <c r="N24" i="12"/>
  <c r="M24" i="12"/>
  <c r="N23" i="12"/>
  <c r="M23" i="12"/>
  <c r="N22" i="12"/>
  <c r="M22" i="12"/>
  <c r="N21" i="12"/>
  <c r="M21" i="12"/>
  <c r="N20" i="12"/>
  <c r="M20" i="12"/>
  <c r="N19" i="12"/>
  <c r="M19" i="12"/>
  <c r="N18" i="12"/>
  <c r="M18" i="12"/>
  <c r="N17" i="12"/>
  <c r="M17" i="12"/>
  <c r="N16" i="12"/>
  <c r="M16" i="12"/>
  <c r="N15" i="12"/>
  <c r="M15" i="12"/>
  <c r="N14" i="12"/>
  <c r="M14" i="12"/>
  <c r="N13" i="12"/>
  <c r="M13" i="12"/>
  <c r="N12" i="12"/>
  <c r="M12" i="12"/>
  <c r="N11" i="12"/>
  <c r="M11" i="12"/>
  <c r="N10" i="12"/>
  <c r="M10" i="12"/>
  <c r="N9" i="12"/>
  <c r="M9" i="12"/>
  <c r="N8" i="12"/>
  <c r="M8" i="12"/>
  <c r="N7" i="12"/>
  <c r="M7" i="12"/>
  <c r="N6" i="12"/>
  <c r="M6" i="12"/>
  <c r="N5" i="12"/>
  <c r="M5" i="12"/>
  <c r="N4" i="12"/>
  <c r="M4" i="12"/>
  <c r="N3" i="12"/>
  <c r="M3" i="12"/>
  <c r="N2" i="12"/>
  <c r="M2" i="12"/>
</calcChain>
</file>

<file path=xl/sharedStrings.xml><?xml version="1.0" encoding="utf-8"?>
<sst xmlns="http://schemas.openxmlformats.org/spreadsheetml/2006/main" count="684" uniqueCount="319">
  <si>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</si>
  <si>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</si>
  <si>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</si>
  <si>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</si>
  <si>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</si>
  <si>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</si>
  <si>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</si>
  <si>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</si>
  <si>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</si>
  <si>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</si>
  <si>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</si>
  <si>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</si>
  <si>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</si>
  <si>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</si>
  <si>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</si>
  <si>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</si>
  <si>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</si>
  <si>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</si>
  <si>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</si>
  <si>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</si>
  <si>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</si>
  <si>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</si>
  <si>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</si>
  <si>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</si>
  <si>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</si>
  <si>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</si>
  <si>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</si>
  <si>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</si>
  <si>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</si>
  <si>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</si>
  <si>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</si>
  <si>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</si>
  <si>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</si>
  <si>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</si>
  <si>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</si>
  <si>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</si>
  <si>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</si>
  <si>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</si>
  <si>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</si>
  <si>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</si>
  <si>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</si>
  <si>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</si>
  <si>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</si>
  <si>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</si>
  <si>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</si>
  <si>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</si>
  <si>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</si>
  <si>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</si>
  <si>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</si>
  <si>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</si>
  <si>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</si>
  <si>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</si>
  <si>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</si>
  <si>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</si>
  <si>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</si>
  <si>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</si>
  <si>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</si>
  <si>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</si>
  <si>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</si>
  <si>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</si>
  <si>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</si>
  <si>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</si>
  <si>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</si>
  <si>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</si>
  <si>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</si>
  <si>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</si>
  <si>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</si>
  <si>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</si>
  <si>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</si>
  <si>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</si>
  <si>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</si>
  <si>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</si>
  <si>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</si>
  <si>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</si>
  <si>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</si>
  <si>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</si>
  <si>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</si>
  <si>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</si>
  <si>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</si>
  <si>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</si>
  <si>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</si>
  <si>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</si>
  <si>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</si>
  <si>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</si>
  <si>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</si>
  <si>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</si>
  <si>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</si>
  <si>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</si>
  <si>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</si>
  <si>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</si>
  <si>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</si>
  <si>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</si>
  <si>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</si>
  <si>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</si>
  <si>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</si>
  <si>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</si>
  <si>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</si>
  <si>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</si>
  <si>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</si>
  <si>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</si>
  <si>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</si>
  <si>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</si>
  <si>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</si>
  <si>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</si>
  <si>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</si>
  <si>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</si>
  <si>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</si>
  <si>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</si>
  <si>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</si>
  <si>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</si>
  <si>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</si>
  <si>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</si>
  <si>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</si>
  <si>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</si>
  <si>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</si>
  <si>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</si>
  <si>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</si>
  <si>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</si>
  <si>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</si>
  <si>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</si>
  <si>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</si>
  <si>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</si>
  <si>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</si>
  <si>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</si>
  <si>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</si>
  <si>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</si>
  <si>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</si>
  <si>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</si>
  <si>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</si>
  <si>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</si>
  <si>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</si>
  <si>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</si>
  <si>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</si>
  <si>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</si>
  <si>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</si>
  <si>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</si>
  <si>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</si>
  <si>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</si>
  <si>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</si>
  <si>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</si>
  <si>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</si>
  <si>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</si>
  <si>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</si>
  <si>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</si>
  <si>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</si>
  <si>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</si>
  <si>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</si>
  <si>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</si>
  <si>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</si>
  <si>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</si>
  <si>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</si>
  <si>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</si>
  <si>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</si>
  <si>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</si>
  <si>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</si>
  <si>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</si>
  <si>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</si>
  <si>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</si>
  <si>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</si>
  <si>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</si>
  <si>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</si>
  <si>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</si>
  <si>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</si>
  <si>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</si>
  <si>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</si>
  <si>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</si>
  <si>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</si>
  <si>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</si>
  <si>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</si>
  <si>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</si>
  <si>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</si>
  <si>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</si>
  <si>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</si>
  <si>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</si>
  <si>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</si>
  <si>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</si>
  <si>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</si>
  <si>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</si>
  <si>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</si>
  <si>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</si>
  <si>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</si>
  <si>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</si>
  <si>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</si>
  <si>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</si>
  <si>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</si>
  <si>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</si>
  <si>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</si>
  <si>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</si>
  <si>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</si>
  <si>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</si>
  <si>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</si>
  <si>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</si>
  <si>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</si>
  <si>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</si>
  <si>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</si>
  <si>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</si>
  <si>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</si>
  <si>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</si>
  <si>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</si>
  <si>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</si>
  <si>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</si>
  <si>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</si>
  <si>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</si>
  <si>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</si>
  <si>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</si>
  <si>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</si>
  <si>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</si>
  <si>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</si>
  <si>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</si>
  <si>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</si>
  <si>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</si>
  <si>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</si>
  <si>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</si>
  <si>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</si>
  <si>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</si>
  <si>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</si>
  <si>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</si>
  <si>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</si>
  <si>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</si>
  <si>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</si>
  <si>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</si>
  <si>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</si>
  <si>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</si>
  <si>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</si>
  <si>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</si>
  <si>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</si>
  <si>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</si>
  <si>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</si>
  <si>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</si>
  <si>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</si>
  <si>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</si>
  <si>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</si>
  <si>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</si>
  <si>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</si>
  <si>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</si>
  <si>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</si>
  <si>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</si>
  <si>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</si>
  <si>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</si>
  <si>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</si>
  <si>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</si>
  <si>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</si>
  <si>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</si>
  <si>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</si>
  <si>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</si>
  <si>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</si>
  <si>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</si>
  <si>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</si>
  <si>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</si>
  <si>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</si>
  <si>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</si>
  <si>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</si>
  <si>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</si>
  <si>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</si>
  <si>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</si>
  <si>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</si>
  <si>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</si>
  <si>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</si>
  <si>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</si>
  <si>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</si>
  <si>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</si>
  <si>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</si>
  <si>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</si>
  <si>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</si>
  <si>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</si>
  <si>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</si>
  <si>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</si>
  <si>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</si>
  <si>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</si>
  <si>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</si>
  <si>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</si>
  <si>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Associated Assay metdata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</si>
  <si>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</si>
  <si>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</si>
  <si>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</si>
  <si>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</si>
  <si>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</si>
  <si>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</si>
  <si>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</si>
  <si>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</si>
  <si>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</si>
  <si>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</si>
  <si>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</si>
  <si>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</si>
  <si>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</si>
  <si>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</si>
  <si>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</si>
  <si>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</si>
  <si>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</si>
  <si>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</si>
  <si>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Fish ID</t>
  </si>
  <si>
    <t>Weight (g)</t>
  </si>
  <si>
    <t>Length (cm)</t>
  </si>
  <si>
    <t>Gender (F/M)</t>
  </si>
  <si>
    <t>Liver weight (g)</t>
  </si>
  <si>
    <t>Gonade weight (g)</t>
  </si>
  <si>
    <t>Condition factor (CF)</t>
  </si>
  <si>
    <t>Hepatosomatic index (HSI)</t>
  </si>
  <si>
    <t>Gonadosomatic index (GSI)</t>
  </si>
  <si>
    <t>Gross pathology</t>
  </si>
  <si>
    <t>Tank/group</t>
  </si>
  <si>
    <t>F</t>
  </si>
  <si>
    <t>M</t>
  </si>
  <si>
    <t>Exposure time (day)</t>
  </si>
  <si>
    <t> https://fairdomhub.org/projects/60</t>
  </si>
  <si>
    <t>Date start</t>
  </si>
  <si>
    <t>Date sampling</t>
  </si>
  <si>
    <t>Exposure compound</t>
  </si>
  <si>
    <t>Exposure dose</t>
  </si>
  <si>
    <t>WY-14,643</t>
  </si>
  <si>
    <t>High</t>
  </si>
  <si>
    <t>Control 1</t>
  </si>
  <si>
    <t>Saline/kolliphore/DMSO</t>
  </si>
  <si>
    <t>GW501516</t>
  </si>
  <si>
    <t>Low</t>
  </si>
  <si>
    <t>In vivo II biometrics</t>
  </si>
  <si>
    <t>Biometric data from in vivo II experiment</t>
  </si>
  <si>
    <t>Exposure:</t>
  </si>
  <si>
    <t>Fish were exposed in two rounds, day 0 and day 4, and sampled at day 11.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</si>
</sst>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14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u/>
      <sz val="10"/>
      <color theme="11"/>
      <name val="Times New Roman"/>
      <family val="1"/>
      <charset val="1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9">
    <xf numFmtId="0" fontId="0" fillId="0" borderId="0"/>
    <xf numFmtId="0" fontId="11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5" borderId="0" xfId="0" applyFill="1"/>
    <xf numFmtId="0" fontId="11" fillId="0" borderId="0" xfId="1"/>
    <xf numFmtId="14" fontId="0" fillId="5" borderId="0" xfId="0" applyNumberFormat="1" applyFill="1"/>
    <xf numFmtId="0" fontId="0" fillId="5" borderId="0" xfId="0" applyFont="1" applyFill="1" applyBorder="1" applyAlignment="1">
      <alignment horizontal="center"/>
    </xf>
    <xf numFmtId="14" fontId="0" fillId="5" borderId="0" xfId="0" applyNumberFormat="1" applyFont="1" applyFill="1" applyBorder="1" applyAlignment="1">
      <alignment horizontal="center"/>
    </xf>
    <xf numFmtId="14" fontId="0" fillId="0" borderId="0" xfId="0" applyNumberFormat="1"/>
    <xf numFmtId="0" fontId="0" fillId="5" borderId="0" xfId="0" applyFont="1" applyFill="1" applyBorder="1"/>
    <xf numFmtId="164" fontId="0" fillId="5" borderId="0" xfId="0" applyNumberFormat="1" applyFont="1" applyFill="1" applyBorder="1" applyAlignment="1">
      <alignment horizontal="center"/>
    </xf>
    <xf numFmtId="2" fontId="0" fillId="5" borderId="0" xfId="0" applyNumberFormat="1" applyFont="1" applyFill="1" applyBorder="1" applyAlignment="1">
      <alignment horizontal="center"/>
    </xf>
    <xf numFmtId="165" fontId="0" fillId="5" borderId="0" xfId="0" applyNumberFormat="1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</cellXfs>
  <cellStyles count="9">
    <cellStyle name="Benyttet hyperkobling" xfId="2" builtinId="9" hidden="1"/>
    <cellStyle name="Benyttet hyperkobling" xfId="3" builtinId="9" hidden="1"/>
    <cellStyle name="Benyttet hyperkobling" xfId="4" builtinId="9" hidden="1"/>
    <cellStyle name="Benyttet hyperkobling" xfId="5" builtinId="9" hidden="1"/>
    <cellStyle name="Benyttet hyperkobling" xfId="6" builtinId="9" hidden="1"/>
    <cellStyle name="Benyttet hyperkobling" xfId="7" builtinId="9" hidden="1"/>
    <cellStyle name="Benyttet hyperkobling" xfId="8" builtinId="9" hidden="1"/>
    <cellStyle name="Hyperkobling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rightfield.org.uk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fairdomhub.org/projects/60" TargetMode="External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zoomScalePageLayoutView="85" workbookViewId="0">
      <selection activeCell="C5" sqref="C5"/>
    </sheetView>
  </sheetViews>
  <sheetFormatPr baseColWidth="10" defaultColWidth="8.796875" defaultRowHeight="16" x14ac:dyDescent="0.2"/>
  <cols>
    <col min="1" max="1" width="4.19921875" customWidth="1"/>
    <col min="2" max="2" width="32.3984375" style="4" customWidth="1" collapsed="1"/>
    <col min="3" max="3" width="60.19921875" style="1" customWidth="1" collapsed="1"/>
    <col min="4" max="4" width="3.3984375" customWidth="1" collapsed="1"/>
    <col min="5" max="9" width="8.796875" collapsed="1"/>
    <col min="10" max="10" width="13" customWidth="1" collapsed="1"/>
    <col min="11" max="1024" width="8.796875" collapsed="1"/>
  </cols>
  <sheetData>
    <row r="2" spans="1:10" ht="18" customHeight="1" x14ac:dyDescent="0.2">
      <c r="B2" s="17" t="s">
        <v>280</v>
      </c>
      <c r="C2" s="11"/>
      <c r="E2" s="35" t="s">
        <v>281</v>
      </c>
      <c r="F2" s="36"/>
      <c r="G2" s="36"/>
      <c r="H2" s="36"/>
      <c r="I2" s="36"/>
      <c r="J2" s="37"/>
    </row>
    <row r="3" spans="1:10" ht="15.75" customHeight="1" x14ac:dyDescent="0.2">
      <c r="B3" s="8"/>
      <c r="C3" s="12"/>
      <c r="E3" s="38"/>
      <c r="F3" s="39"/>
      <c r="G3" s="39"/>
      <c r="H3" s="39"/>
      <c r="I3" s="39"/>
      <c r="J3" s="40"/>
    </row>
    <row r="4" spans="1:10" ht="18" customHeight="1" x14ac:dyDescent="0.2">
      <c r="B4" s="9" t="s">
        <v>275</v>
      </c>
      <c r="C4" s="6" t="s">
        <v>315</v>
      </c>
      <c r="E4" s="38"/>
      <c r="F4" s="39"/>
      <c r="G4" s="39"/>
      <c r="H4" s="39"/>
      <c r="I4" s="39"/>
      <c r="J4" s="40"/>
    </row>
    <row r="5" spans="1:10" ht="40.5" customHeight="1" x14ac:dyDescent="0.15">
      <c r="B5" s="24" t="s">
        <v>276</v>
      </c>
      <c r="C5" s="6" t="s">
        <v>316</v>
      </c>
      <c r="E5" s="38"/>
      <c r="F5" s="39"/>
      <c r="G5" s="39"/>
      <c r="H5" s="39"/>
      <c r="I5" s="39"/>
      <c r="J5" s="40"/>
    </row>
    <row r="6" spans="1:10" ht="18" customHeight="1" x14ac:dyDescent="0.2">
      <c r="B6" s="10" t="s">
        <v>277</v>
      </c>
      <c r="C6" s="26" t="s">
        <v>304</v>
      </c>
      <c r="E6" s="38"/>
      <c r="F6" s="39"/>
      <c r="G6" s="39"/>
      <c r="H6" s="39"/>
      <c r="I6" s="39"/>
      <c r="J6" s="40"/>
    </row>
    <row r="7" spans="1:10" ht="18" customHeight="1" x14ac:dyDescent="0.2">
      <c r="B7" s="3"/>
      <c r="C7" s="2"/>
      <c r="E7" s="41" t="s">
        <v>282</v>
      </c>
      <c r="F7" s="42"/>
      <c r="G7" s="42"/>
      <c r="H7" s="42"/>
      <c r="I7" s="42"/>
      <c r="J7" s="43"/>
    </row>
    <row r="8" spans="1:10" ht="18" x14ac:dyDescent="0.2">
      <c r="B8" s="18" t="s">
        <v>271</v>
      </c>
      <c r="C8" s="13"/>
      <c r="E8" s="21"/>
      <c r="F8" s="22"/>
      <c r="G8" s="22"/>
      <c r="H8" s="22"/>
      <c r="I8" s="22"/>
      <c r="J8" s="23"/>
    </row>
    <row r="9" spans="1:10" ht="18" x14ac:dyDescent="0.2">
      <c r="B9" s="9"/>
      <c r="C9" s="12"/>
      <c r="E9" s="20"/>
      <c r="F9" s="20"/>
      <c r="G9" s="20"/>
      <c r="H9" s="20"/>
      <c r="I9" s="20"/>
      <c r="J9" s="20"/>
    </row>
    <row r="10" spans="1:10" ht="18" x14ac:dyDescent="0.2">
      <c r="B10" s="10" t="s">
        <v>278</v>
      </c>
      <c r="C10" s="7" t="s">
        <v>272</v>
      </c>
      <c r="E10" s="20"/>
      <c r="F10" s="20"/>
      <c r="G10" s="20"/>
      <c r="H10" s="20"/>
      <c r="I10" s="20"/>
      <c r="J10" s="20"/>
    </row>
    <row r="11" spans="1:10" x14ac:dyDescent="0.2">
      <c r="A11" s="19" t="s">
        <v>279</v>
      </c>
      <c r="C11" s="5"/>
      <c r="E11" s="20"/>
      <c r="F11" s="20"/>
      <c r="G11" s="20"/>
      <c r="H11" s="20"/>
      <c r="I11" s="20"/>
      <c r="J11" s="20"/>
    </row>
    <row r="12" spans="1:10" ht="18" x14ac:dyDescent="0.2">
      <c r="B12" s="17" t="s">
        <v>274</v>
      </c>
      <c r="C12" s="15"/>
      <c r="E12" s="20"/>
      <c r="F12" s="20"/>
      <c r="G12" s="20"/>
      <c r="H12" s="20"/>
      <c r="I12" s="20"/>
      <c r="J12" s="20"/>
    </row>
    <row r="13" spans="1:10" x14ac:dyDescent="0.2">
      <c r="B13" s="14"/>
      <c r="C13" s="16"/>
    </row>
    <row r="14" spans="1:10" ht="18" x14ac:dyDescent="0.2">
      <c r="B14" s="9" t="s">
        <v>283</v>
      </c>
      <c r="C14" s="6" t="s">
        <v>272</v>
      </c>
    </row>
    <row r="15" spans="1:10" ht="18" x14ac:dyDescent="0.2">
      <c r="B15" s="9" t="s">
        <v>284</v>
      </c>
      <c r="C15" s="6"/>
    </row>
    <row r="16" spans="1:10" ht="41.25" customHeight="1" x14ac:dyDescent="0.15">
      <c r="B16" s="24" t="s">
        <v>285</v>
      </c>
      <c r="C16" s="6"/>
    </row>
    <row r="17" spans="2:9" ht="18" x14ac:dyDescent="0.2">
      <c r="B17" s="9" t="s">
        <v>286</v>
      </c>
      <c r="C17" s="6" t="s">
        <v>0</v>
      </c>
      <c r="I17" t="s">
        <v>289</v>
      </c>
    </row>
    <row r="18" spans="2:9" ht="18" x14ac:dyDescent="0.2">
      <c r="B18" s="9" t="s">
        <v>287</v>
      </c>
      <c r="C18" s="6" t="s">
        <v>1</v>
      </c>
    </row>
    <row r="19" spans="2:9" ht="18" x14ac:dyDescent="0.2">
      <c r="B19" s="10" t="s">
        <v>288</v>
      </c>
      <c r="C19" s="7" t="s">
        <v>272</v>
      </c>
    </row>
  </sheetData>
  <mergeCells count="2">
    <mergeCell ref="E2:J6"/>
    <mergeCell ref="E7:J7"/>
  </mergeCells>
  <dataValidations count="9">
    <dataValidation type="custom" allowBlank="1" sqref="C19" xr:uid="{00000000-0002-0000-0000-000000000000}">
      <formula1>AND(A1&lt;&gt;"propliteral^wksowlv0")</formula1>
    </dataValidation>
    <dataValidation type="list" allowBlank="1" showErrorMessage="1" sqref="C17" xr:uid="{00000000-0002-0000-0000-000001000000}">
      <formula1>wksowlv1</formula1>
    </dataValidation>
    <dataValidation type="custom" allowBlank="1" sqref="C15" xr:uid="{00000000-0002-0000-0000-000002000000}">
      <formula1>AND(A1&lt;&gt;"propliteral^wksowlv2")</formula1>
    </dataValidation>
    <dataValidation type="list" allowBlank="1" showErrorMessage="1" sqref="C18" xr:uid="{00000000-0002-0000-0000-000003000000}">
      <formula1>wksowlv3</formula1>
    </dataValidation>
    <dataValidation type="custom" allowBlank="1" sqref="C5" xr:uid="{00000000-0002-0000-0000-000004000000}">
      <formula1>AND(A1&lt;&gt;"propliteral^wksowlv4")</formula1>
    </dataValidation>
    <dataValidation type="custom" allowBlank="1" sqref="C14" xr:uid="{00000000-0002-0000-0000-000005000000}">
      <formula1>AND(A1&lt;&gt;"propliteral^wksowlv5")</formula1>
    </dataValidation>
    <dataValidation type="custom" allowBlank="1" sqref="C16" xr:uid="{00000000-0002-0000-0000-000006000000}">
      <formula1>AND(A1&lt;&gt;"propliteral^wksowlv6")</formula1>
    </dataValidation>
    <dataValidation type="custom" allowBlank="1" sqref="C4" xr:uid="{00000000-0002-0000-0000-000007000000}">
      <formula1>AND(A1&lt;&gt;"propliteral^wksowlv8")</formula1>
    </dataValidation>
    <dataValidation type="custom" allowBlank="1" sqref="C10" xr:uid="{00000000-0002-0000-0000-000008000000}">
      <formula1>AND(A1&lt;&gt;"propliteral^wksowlv9")</formula1>
    </dataValidation>
  </dataValidations>
  <hyperlinks>
    <hyperlink ref="E7" r:id="rId1" display="Master metadatasheet guide" xr:uid="{00000000-0004-0000-0000-000000000000}"/>
    <hyperlink ref="C6" r:id="rId2" xr:uid="{00000000-0004-0000-0000-000001000000}"/>
  </hyperlinks>
  <pageMargins left="0.7" right="0.7" top="0.75" bottom="0.75" header="0.51180555555555496" footer="0.51180555555555496"/>
  <pageSetup paperSize="9" firstPageNumber="0" orientation="portrait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82"/>
  <sheetViews>
    <sheetView tabSelected="1" topLeftCell="A3" workbookViewId="0">
      <selection activeCell="E117" sqref="E117"/>
    </sheetView>
  </sheetViews>
  <sheetFormatPr baseColWidth="10" defaultColWidth="8.796875" defaultRowHeight="13" x14ac:dyDescent="0.15"/>
  <cols>
    <col min="1" max="1" width="9" style="25" customWidth="1"/>
    <col min="2" max="2" width="13.19921875" style="25" customWidth="1"/>
    <col min="3" max="3" width="12.3984375" style="25" customWidth="1"/>
    <col min="4" max="4" width="17.796875" style="25" customWidth="1"/>
    <col min="5" max="5" width="27.3984375" style="25" customWidth="1"/>
    <col min="6" max="7" width="10" style="25" customWidth="1"/>
    <col min="8" max="8" width="12" style="25" customWidth="1"/>
    <col min="9" max="9" width="13" style="25" customWidth="1"/>
    <col min="10" max="10" width="14" style="25" customWidth="1"/>
    <col min="11" max="11" width="18" style="25" customWidth="1"/>
    <col min="12" max="12" width="19" style="25" customWidth="1"/>
    <col min="13" max="13" width="23" style="25" customWidth="1"/>
    <col min="14" max="15" width="27" style="25" customWidth="1"/>
    <col min="16" max="16" width="17" style="25" customWidth="1"/>
    <col min="17" max="16384" width="8.796875" style="25"/>
  </cols>
  <sheetData>
    <row r="1" spans="1:16" x14ac:dyDescent="0.15">
      <c r="A1" s="25" t="s">
        <v>290</v>
      </c>
      <c r="B1" s="25" t="s">
        <v>305</v>
      </c>
      <c r="C1" s="25" t="s">
        <v>306</v>
      </c>
      <c r="D1" s="25" t="s">
        <v>307</v>
      </c>
      <c r="E1" s="25" t="s">
        <v>308</v>
      </c>
      <c r="F1" s="25" t="s">
        <v>300</v>
      </c>
      <c r="G1" s="25" t="s">
        <v>303</v>
      </c>
      <c r="H1" s="25" t="s">
        <v>291</v>
      </c>
      <c r="I1" s="25" t="s">
        <v>292</v>
      </c>
      <c r="J1" s="25" t="s">
        <v>293</v>
      </c>
      <c r="K1" s="25" t="s">
        <v>294</v>
      </c>
      <c r="L1" s="25" t="s">
        <v>295</v>
      </c>
      <c r="M1" s="25" t="s">
        <v>296</v>
      </c>
      <c r="N1" s="25" t="s">
        <v>297</v>
      </c>
      <c r="O1" s="25" t="s">
        <v>298</v>
      </c>
      <c r="P1" s="25" t="s">
        <v>299</v>
      </c>
    </row>
    <row r="2" spans="1:16" x14ac:dyDescent="0.15">
      <c r="A2" s="28">
        <v>17389</v>
      </c>
      <c r="B2" s="29">
        <v>42894</v>
      </c>
      <c r="C2" s="30">
        <v>42905</v>
      </c>
      <c r="D2" s="31" t="s">
        <v>309</v>
      </c>
      <c r="E2" s="31" t="s">
        <v>310</v>
      </c>
      <c r="H2" s="28">
        <v>215</v>
      </c>
      <c r="I2" s="32">
        <v>28.9</v>
      </c>
      <c r="J2" s="28" t="s">
        <v>301</v>
      </c>
      <c r="K2" s="28">
        <v>14.1</v>
      </c>
      <c r="L2"/>
      <c r="M2" s="33">
        <f>(H2/(I2*10)^3)*100000</f>
        <v>0.89072764535649807</v>
      </c>
      <c r="N2" s="33">
        <f t="shared" ref="N2:N65" si="0">K2/H2*100</f>
        <v>6.558139534883721</v>
      </c>
    </row>
    <row r="3" spans="1:16" x14ac:dyDescent="0.15">
      <c r="A3" s="28">
        <v>17390</v>
      </c>
      <c r="B3" s="29">
        <v>42894</v>
      </c>
      <c r="C3" s="30">
        <v>42905</v>
      </c>
      <c r="D3" s="31" t="s">
        <v>309</v>
      </c>
      <c r="E3" s="31" t="s">
        <v>310</v>
      </c>
      <c r="H3" s="28">
        <v>155</v>
      </c>
      <c r="I3" s="32">
        <v>25.3</v>
      </c>
      <c r="J3" s="28" t="s">
        <v>301</v>
      </c>
      <c r="K3" s="28">
        <v>10.8</v>
      </c>
      <c r="L3"/>
      <c r="M3" s="33">
        <f>(H3/(I3*10)^3)*100000</f>
        <v>0.95712824968968979</v>
      </c>
      <c r="N3" s="33">
        <f t="shared" si="0"/>
        <v>6.9677419354838719</v>
      </c>
    </row>
    <row r="4" spans="1:16" x14ac:dyDescent="0.15">
      <c r="A4" s="28">
        <v>17391</v>
      </c>
      <c r="B4" s="29">
        <v>42894</v>
      </c>
      <c r="C4" s="30">
        <v>42905</v>
      </c>
      <c r="D4" s="31" t="s">
        <v>309</v>
      </c>
      <c r="E4" s="31" t="s">
        <v>310</v>
      </c>
      <c r="H4" s="28">
        <v>174</v>
      </c>
      <c r="I4" s="32">
        <v>27</v>
      </c>
      <c r="J4" s="28" t="s">
        <v>302</v>
      </c>
      <c r="K4" s="28">
        <v>11.9</v>
      </c>
      <c r="L4"/>
      <c r="M4" s="33">
        <f t="shared" ref="M4:M21" si="1">(H4/(I4*10)^3)*100000</f>
        <v>0.88401158360006105</v>
      </c>
      <c r="N4" s="33">
        <f t="shared" si="0"/>
        <v>6.8390804597701154</v>
      </c>
    </row>
    <row r="5" spans="1:16" x14ac:dyDescent="0.15">
      <c r="A5" s="28">
        <v>17392</v>
      </c>
      <c r="B5" s="29">
        <v>42894</v>
      </c>
      <c r="C5" s="30">
        <v>42905</v>
      </c>
      <c r="D5" s="31" t="s">
        <v>309</v>
      </c>
      <c r="E5" s="31" t="s">
        <v>310</v>
      </c>
      <c r="H5" s="28">
        <v>238</v>
      </c>
      <c r="I5" s="32">
        <v>30.2</v>
      </c>
      <c r="J5" s="28" t="s">
        <v>301</v>
      </c>
      <c r="K5" s="28">
        <v>18.2</v>
      </c>
      <c r="L5"/>
      <c r="M5" s="33">
        <f t="shared" si="1"/>
        <v>0.86408432765961518</v>
      </c>
      <c r="N5" s="33">
        <f t="shared" si="0"/>
        <v>7.6470588235294112</v>
      </c>
    </row>
    <row r="6" spans="1:16" x14ac:dyDescent="0.15">
      <c r="A6" s="28">
        <v>17393</v>
      </c>
      <c r="B6" s="29">
        <v>42894</v>
      </c>
      <c r="C6" s="30">
        <v>42905</v>
      </c>
      <c r="D6" s="31" t="s">
        <v>309</v>
      </c>
      <c r="E6" s="31" t="s">
        <v>310</v>
      </c>
      <c r="H6" s="28">
        <v>179</v>
      </c>
      <c r="I6" s="32">
        <v>26.5</v>
      </c>
      <c r="J6" s="28" t="s">
        <v>302</v>
      </c>
      <c r="K6" s="28">
        <v>11.5</v>
      </c>
      <c r="L6"/>
      <c r="M6" s="33">
        <f t="shared" si="1"/>
        <v>0.96186785064180491</v>
      </c>
      <c r="N6" s="33">
        <f t="shared" si="0"/>
        <v>6.4245810055865924</v>
      </c>
    </row>
    <row r="7" spans="1:16" x14ac:dyDescent="0.15">
      <c r="A7" s="28">
        <v>17394</v>
      </c>
      <c r="B7" s="29">
        <v>42894</v>
      </c>
      <c r="C7" s="30">
        <v>42905</v>
      </c>
      <c r="D7" s="31" t="s">
        <v>309</v>
      </c>
      <c r="E7" s="31" t="s">
        <v>310</v>
      </c>
      <c r="H7" s="28">
        <v>184</v>
      </c>
      <c r="I7" s="32">
        <v>28</v>
      </c>
      <c r="J7" s="28" t="s">
        <v>301</v>
      </c>
      <c r="K7" s="28">
        <v>13.4</v>
      </c>
      <c r="L7"/>
      <c r="M7" s="33">
        <f t="shared" si="1"/>
        <v>0.83819241982507287</v>
      </c>
      <c r="N7" s="33">
        <f t="shared" si="0"/>
        <v>7.2826086956521738</v>
      </c>
    </row>
    <row r="8" spans="1:16" x14ac:dyDescent="0.15">
      <c r="A8" s="28">
        <v>17395</v>
      </c>
      <c r="B8" s="29">
        <v>42894</v>
      </c>
      <c r="C8" s="30">
        <v>42905</v>
      </c>
      <c r="D8" s="31" t="s">
        <v>309</v>
      </c>
      <c r="E8" s="31" t="s">
        <v>310</v>
      </c>
      <c r="H8" s="28">
        <v>234</v>
      </c>
      <c r="I8" s="32">
        <v>29</v>
      </c>
      <c r="J8" s="28" t="s">
        <v>301</v>
      </c>
      <c r="K8" s="28">
        <v>22.3</v>
      </c>
      <c r="L8"/>
      <c r="M8" s="33">
        <f t="shared" si="1"/>
        <v>0.95944893189552671</v>
      </c>
      <c r="N8" s="33">
        <f t="shared" si="0"/>
        <v>9.5299145299145316</v>
      </c>
    </row>
    <row r="9" spans="1:16" x14ac:dyDescent="0.15">
      <c r="A9" s="28">
        <v>17396</v>
      </c>
      <c r="B9" s="29">
        <v>42894</v>
      </c>
      <c r="C9" s="30">
        <v>42905</v>
      </c>
      <c r="D9" s="31" t="s">
        <v>309</v>
      </c>
      <c r="E9" s="31" t="s">
        <v>310</v>
      </c>
      <c r="H9" s="28">
        <v>140</v>
      </c>
      <c r="I9" s="32">
        <v>25</v>
      </c>
      <c r="J9" s="28" t="s">
        <v>301</v>
      </c>
      <c r="K9" s="28">
        <v>6.3</v>
      </c>
      <c r="L9"/>
      <c r="M9" s="33">
        <f t="shared" si="1"/>
        <v>0.89600000000000002</v>
      </c>
      <c r="N9" s="33">
        <f t="shared" si="0"/>
        <v>4.5</v>
      </c>
    </row>
    <row r="10" spans="1:16" x14ac:dyDescent="0.15">
      <c r="A10" s="28">
        <v>17397</v>
      </c>
      <c r="B10" s="29">
        <v>42894</v>
      </c>
      <c r="C10" s="30">
        <v>42905</v>
      </c>
      <c r="D10" s="31" t="s">
        <v>309</v>
      </c>
      <c r="E10" s="31" t="s">
        <v>310</v>
      </c>
      <c r="H10" s="28">
        <v>193</v>
      </c>
      <c r="I10" s="32">
        <v>27.2</v>
      </c>
      <c r="J10" s="28" t="s">
        <v>301</v>
      </c>
      <c r="K10" s="28">
        <v>14.2</v>
      </c>
      <c r="L10"/>
      <c r="M10" s="33">
        <f t="shared" si="1"/>
        <v>0.95907064166497058</v>
      </c>
      <c r="N10" s="33">
        <f t="shared" si="0"/>
        <v>7.357512953367876</v>
      </c>
    </row>
    <row r="11" spans="1:16" x14ac:dyDescent="0.15">
      <c r="A11" s="28">
        <v>17398</v>
      </c>
      <c r="B11" s="29">
        <v>42894</v>
      </c>
      <c r="C11" s="30">
        <v>42905</v>
      </c>
      <c r="D11" s="31" t="s">
        <v>309</v>
      </c>
      <c r="E11" s="31" t="s">
        <v>310</v>
      </c>
      <c r="H11" s="28">
        <v>184</v>
      </c>
      <c r="I11" s="32">
        <v>27.6</v>
      </c>
      <c r="J11" s="28" t="s">
        <v>302</v>
      </c>
      <c r="K11" s="28">
        <v>12.8</v>
      </c>
      <c r="L11"/>
      <c r="M11" s="33">
        <f t="shared" si="1"/>
        <v>0.87516628159350274</v>
      </c>
      <c r="N11" s="33">
        <f t="shared" si="0"/>
        <v>6.9565217391304346</v>
      </c>
    </row>
    <row r="12" spans="1:16" x14ac:dyDescent="0.15">
      <c r="A12" s="28">
        <v>17399</v>
      </c>
      <c r="B12" s="29">
        <v>42894</v>
      </c>
      <c r="C12" s="30">
        <v>42905</v>
      </c>
      <c r="D12" s="31" t="s">
        <v>309</v>
      </c>
      <c r="E12" s="31" t="s">
        <v>310</v>
      </c>
      <c r="H12" s="28">
        <v>176</v>
      </c>
      <c r="I12" s="32">
        <v>26.9</v>
      </c>
      <c r="J12" s="28" t="s">
        <v>302</v>
      </c>
      <c r="K12" s="28">
        <v>11.6</v>
      </c>
      <c r="L12"/>
      <c r="M12" s="33">
        <f t="shared" si="1"/>
        <v>0.90418193907878974</v>
      </c>
      <c r="N12" s="33">
        <f t="shared" si="0"/>
        <v>6.5909090909090899</v>
      </c>
    </row>
    <row r="13" spans="1:16" x14ac:dyDescent="0.15">
      <c r="A13" s="28">
        <v>17400</v>
      </c>
      <c r="B13" s="29">
        <v>42894</v>
      </c>
      <c r="C13" s="30">
        <v>42905</v>
      </c>
      <c r="D13" s="31" t="s">
        <v>309</v>
      </c>
      <c r="E13" s="31" t="s">
        <v>310</v>
      </c>
      <c r="H13" s="28">
        <v>164</v>
      </c>
      <c r="I13" s="32">
        <v>26.5</v>
      </c>
      <c r="J13" s="28" t="s">
        <v>302</v>
      </c>
      <c r="K13" s="28">
        <v>11.5</v>
      </c>
      <c r="L13"/>
      <c r="M13" s="33">
        <f t="shared" si="1"/>
        <v>0.88126439947070401</v>
      </c>
      <c r="N13" s="33">
        <f t="shared" si="0"/>
        <v>7.01219512195122</v>
      </c>
    </row>
    <row r="14" spans="1:16" x14ac:dyDescent="0.15">
      <c r="A14" s="28">
        <v>17401</v>
      </c>
      <c r="B14" s="29">
        <v>42894</v>
      </c>
      <c r="C14" s="30">
        <v>42905</v>
      </c>
      <c r="D14" s="31" t="s">
        <v>309</v>
      </c>
      <c r="E14" s="31" t="s">
        <v>310</v>
      </c>
      <c r="H14" s="28">
        <v>172</v>
      </c>
      <c r="I14" s="32">
        <v>25.6</v>
      </c>
      <c r="J14" s="28" t="s">
        <v>301</v>
      </c>
      <c r="K14" s="28">
        <v>13.5</v>
      </c>
      <c r="L14"/>
      <c r="M14" s="33">
        <f t="shared" si="1"/>
        <v>1.0251998901367188</v>
      </c>
      <c r="N14" s="33">
        <f t="shared" si="0"/>
        <v>7.8488372093023253</v>
      </c>
    </row>
    <row r="15" spans="1:16" x14ac:dyDescent="0.15">
      <c r="A15" s="28">
        <v>17402</v>
      </c>
      <c r="B15" s="29">
        <v>42894</v>
      </c>
      <c r="C15" s="30">
        <v>42905</v>
      </c>
      <c r="D15" s="31" t="s">
        <v>309</v>
      </c>
      <c r="E15" s="31" t="s">
        <v>310</v>
      </c>
      <c r="H15" s="28">
        <v>240</v>
      </c>
      <c r="I15" s="32">
        <v>29.2</v>
      </c>
      <c r="J15" s="28" t="s">
        <v>301</v>
      </c>
      <c r="K15" s="28">
        <v>19.8</v>
      </c>
      <c r="L15"/>
      <c r="M15" s="33">
        <f t="shared" si="1"/>
        <v>0.96396815563330129</v>
      </c>
      <c r="N15" s="33">
        <f t="shared" si="0"/>
        <v>8.25</v>
      </c>
    </row>
    <row r="16" spans="1:16" x14ac:dyDescent="0.15">
      <c r="A16" s="28">
        <v>17403</v>
      </c>
      <c r="B16" s="29">
        <v>42894</v>
      </c>
      <c r="C16" s="30">
        <v>42905</v>
      </c>
      <c r="D16" s="31" t="s">
        <v>309</v>
      </c>
      <c r="E16" s="31" t="s">
        <v>310</v>
      </c>
      <c r="H16" s="28">
        <v>181</v>
      </c>
      <c r="I16" s="32">
        <v>26.5</v>
      </c>
      <c r="J16" s="28" t="s">
        <v>301</v>
      </c>
      <c r="K16" s="28">
        <v>8.9</v>
      </c>
      <c r="L16"/>
      <c r="M16" s="33">
        <f t="shared" si="1"/>
        <v>0.97261497746461845</v>
      </c>
      <c r="N16" s="33">
        <f t="shared" si="0"/>
        <v>4.917127071823205</v>
      </c>
    </row>
    <row r="17" spans="1:14" x14ac:dyDescent="0.15">
      <c r="A17" s="28">
        <v>17404</v>
      </c>
      <c r="B17" s="29">
        <v>42894</v>
      </c>
      <c r="C17" s="30">
        <v>42905</v>
      </c>
      <c r="D17" s="31" t="s">
        <v>309</v>
      </c>
      <c r="E17" s="31" t="s">
        <v>310</v>
      </c>
      <c r="H17" s="28">
        <v>155</v>
      </c>
      <c r="I17" s="32">
        <v>27</v>
      </c>
      <c r="J17" s="28" t="s">
        <v>302</v>
      </c>
      <c r="K17" s="28">
        <v>7.1</v>
      </c>
      <c r="L17"/>
      <c r="M17" s="33">
        <f t="shared" si="1"/>
        <v>0.78748158309200844</v>
      </c>
      <c r="N17" s="33">
        <f t="shared" si="0"/>
        <v>4.580645161290323</v>
      </c>
    </row>
    <row r="18" spans="1:14" x14ac:dyDescent="0.15">
      <c r="A18" s="28">
        <v>17405</v>
      </c>
      <c r="B18" s="29">
        <v>42894</v>
      </c>
      <c r="C18" s="30">
        <v>42905</v>
      </c>
      <c r="D18" s="31" t="s">
        <v>309</v>
      </c>
      <c r="E18" s="31" t="s">
        <v>310</v>
      </c>
      <c r="H18" s="28">
        <v>173</v>
      </c>
      <c r="I18" s="32">
        <v>28.2</v>
      </c>
      <c r="J18" s="28" t="s">
        <v>302</v>
      </c>
      <c r="K18" s="28">
        <v>12.9</v>
      </c>
      <c r="L18"/>
      <c r="M18" s="33">
        <f t="shared" si="1"/>
        <v>0.77143400395473627</v>
      </c>
      <c r="N18" s="33">
        <f t="shared" si="0"/>
        <v>7.4566473988439315</v>
      </c>
    </row>
    <row r="19" spans="1:14" x14ac:dyDescent="0.15">
      <c r="A19" s="28">
        <v>17406</v>
      </c>
      <c r="B19" s="29">
        <v>42894</v>
      </c>
      <c r="C19" s="30">
        <v>42905</v>
      </c>
      <c r="D19" s="31" t="s">
        <v>309</v>
      </c>
      <c r="E19" s="31" t="s">
        <v>310</v>
      </c>
      <c r="H19" s="28">
        <v>165</v>
      </c>
      <c r="I19" s="32">
        <v>27</v>
      </c>
      <c r="J19" s="28" t="s">
        <v>301</v>
      </c>
      <c r="K19" s="28">
        <v>10.1</v>
      </c>
      <c r="L19"/>
      <c r="M19" s="33">
        <f t="shared" si="1"/>
        <v>0.83828684651729912</v>
      </c>
      <c r="N19" s="33">
        <f t="shared" si="0"/>
        <v>6.1212121212121211</v>
      </c>
    </row>
    <row r="20" spans="1:14" x14ac:dyDescent="0.15">
      <c r="A20" s="28">
        <v>17407</v>
      </c>
      <c r="B20" s="29">
        <v>42894</v>
      </c>
      <c r="C20" s="30">
        <v>42905</v>
      </c>
      <c r="D20" s="31" t="s">
        <v>309</v>
      </c>
      <c r="E20" s="31" t="s">
        <v>310</v>
      </c>
      <c r="H20" s="28">
        <v>125</v>
      </c>
      <c r="I20" s="32">
        <v>24.4</v>
      </c>
      <c r="J20" s="28" t="s">
        <v>302</v>
      </c>
      <c r="K20" s="28">
        <v>6.5</v>
      </c>
      <c r="L20"/>
      <c r="M20" s="33">
        <f t="shared" si="1"/>
        <v>0.86047951150096258</v>
      </c>
      <c r="N20" s="33">
        <f t="shared" si="0"/>
        <v>5.2</v>
      </c>
    </row>
    <row r="21" spans="1:14" x14ac:dyDescent="0.15">
      <c r="A21" s="28">
        <v>17408</v>
      </c>
      <c r="B21" s="29">
        <v>42894</v>
      </c>
      <c r="C21" s="30">
        <v>42905</v>
      </c>
      <c r="D21" s="31" t="s">
        <v>309</v>
      </c>
      <c r="E21" s="31" t="s">
        <v>310</v>
      </c>
      <c r="H21" s="28">
        <v>245</v>
      </c>
      <c r="I21" s="32">
        <v>29.6</v>
      </c>
      <c r="J21" s="28" t="s">
        <v>302</v>
      </c>
      <c r="K21" s="28">
        <v>20</v>
      </c>
      <c r="L21"/>
      <c r="M21" s="33">
        <f t="shared" si="1"/>
        <v>0.94469355220816131</v>
      </c>
      <c r="N21" s="33">
        <f t="shared" si="0"/>
        <v>8.1632653061224492</v>
      </c>
    </row>
    <row r="22" spans="1:14" x14ac:dyDescent="0.15">
      <c r="A22" s="28">
        <v>17409</v>
      </c>
      <c r="B22" s="29">
        <v>42894</v>
      </c>
      <c r="C22" s="30">
        <v>42905</v>
      </c>
      <c r="D22" s="31" t="s">
        <v>309</v>
      </c>
      <c r="E22" s="31" t="s">
        <v>310</v>
      </c>
      <c r="H22" s="28">
        <v>194</v>
      </c>
      <c r="I22" s="32">
        <v>28.1</v>
      </c>
      <c r="J22" s="28" t="s">
        <v>301</v>
      </c>
      <c r="K22" s="28">
        <v>15.6</v>
      </c>
      <c r="L22"/>
      <c r="M22" s="33">
        <f>(H22/(I22*10)^3)*100000</f>
        <v>0.87434487794573668</v>
      </c>
      <c r="N22" s="33">
        <f t="shared" si="0"/>
        <v>8.0412371134020617</v>
      </c>
    </row>
    <row r="23" spans="1:14" x14ac:dyDescent="0.15">
      <c r="A23" s="28">
        <v>17410</v>
      </c>
      <c r="B23" s="29">
        <v>42894</v>
      </c>
      <c r="C23" s="30">
        <v>42905</v>
      </c>
      <c r="D23" s="31" t="s">
        <v>309</v>
      </c>
      <c r="E23" s="31" t="s">
        <v>310</v>
      </c>
      <c r="H23" s="28">
        <v>239</v>
      </c>
      <c r="I23" s="32">
        <v>30.1</v>
      </c>
      <c r="J23" s="28" t="s">
        <v>302</v>
      </c>
      <c r="K23" s="28">
        <v>15.4</v>
      </c>
      <c r="L23"/>
      <c r="M23" s="33">
        <f>(H22/(I22*10)^3)*100000</f>
        <v>0.87434487794573668</v>
      </c>
      <c r="N23" s="33">
        <f t="shared" si="0"/>
        <v>6.4435146443514641</v>
      </c>
    </row>
    <row r="24" spans="1:14" x14ac:dyDescent="0.15">
      <c r="A24" s="28">
        <v>17411</v>
      </c>
      <c r="B24" s="29">
        <v>42894</v>
      </c>
      <c r="C24" s="30">
        <v>42905</v>
      </c>
      <c r="D24" s="31" t="s">
        <v>311</v>
      </c>
      <c r="E24" s="31" t="s">
        <v>312</v>
      </c>
      <c r="H24" s="28">
        <v>189</v>
      </c>
      <c r="I24" s="32">
        <v>28</v>
      </c>
      <c r="J24" s="28" t="s">
        <v>302</v>
      </c>
      <c r="K24" s="28">
        <v>10.199999999999999</v>
      </c>
      <c r="L24"/>
      <c r="M24" s="33">
        <f>(H24/(I24*10)^3)*100000</f>
        <v>0.86096938775510201</v>
      </c>
      <c r="N24" s="33">
        <f t="shared" si="0"/>
        <v>5.3968253968253963</v>
      </c>
    </row>
    <row r="25" spans="1:14" x14ac:dyDescent="0.15">
      <c r="A25" s="28">
        <v>17412</v>
      </c>
      <c r="B25" s="29">
        <v>42894</v>
      </c>
      <c r="C25" s="30">
        <v>42905</v>
      </c>
      <c r="D25" s="31" t="s">
        <v>311</v>
      </c>
      <c r="E25" s="31" t="s">
        <v>312</v>
      </c>
      <c r="H25" s="28">
        <v>152</v>
      </c>
      <c r="I25" s="32">
        <v>25.5</v>
      </c>
      <c r="J25" s="28" t="s">
        <v>302</v>
      </c>
      <c r="K25" s="28">
        <v>8.9</v>
      </c>
      <c r="L25"/>
      <c r="M25" s="33">
        <f>(H25/(I25*10)^3)*100000</f>
        <v>0.91669116704736497</v>
      </c>
      <c r="N25" s="33">
        <f t="shared" si="0"/>
        <v>5.8552631578947372</v>
      </c>
    </row>
    <row r="26" spans="1:14" x14ac:dyDescent="0.15">
      <c r="A26" s="28">
        <v>17413</v>
      </c>
      <c r="B26" s="29">
        <v>42894</v>
      </c>
      <c r="C26" s="30">
        <v>42905</v>
      </c>
      <c r="D26" s="31" t="s">
        <v>311</v>
      </c>
      <c r="E26" s="31" t="s">
        <v>312</v>
      </c>
      <c r="H26" s="28">
        <v>192</v>
      </c>
      <c r="I26" s="32">
        <v>28</v>
      </c>
      <c r="J26" s="28" t="s">
        <v>302</v>
      </c>
      <c r="K26" s="28">
        <v>7.6</v>
      </c>
      <c r="L26"/>
      <c r="M26" s="33">
        <f t="shared" ref="M26:M43" si="2">(H26/(I26*10)^3)*100000</f>
        <v>0.87463556851311952</v>
      </c>
      <c r="N26" s="33">
        <f t="shared" si="0"/>
        <v>3.958333333333333</v>
      </c>
    </row>
    <row r="27" spans="1:14" x14ac:dyDescent="0.15">
      <c r="A27" s="28">
        <v>17414</v>
      </c>
      <c r="B27" s="29">
        <v>42894</v>
      </c>
      <c r="C27" s="30">
        <v>42905</v>
      </c>
      <c r="D27" s="31" t="s">
        <v>311</v>
      </c>
      <c r="E27" s="31" t="s">
        <v>312</v>
      </c>
      <c r="H27" s="28">
        <v>232</v>
      </c>
      <c r="I27" s="32">
        <v>28.3</v>
      </c>
      <c r="J27" s="28" t="s">
        <v>302</v>
      </c>
      <c r="K27" s="28">
        <v>20.2</v>
      </c>
      <c r="L27"/>
      <c r="M27" s="33">
        <f t="shared" si="2"/>
        <v>1.0235962315245843</v>
      </c>
      <c r="N27" s="33">
        <f t="shared" si="0"/>
        <v>8.706896551724137</v>
      </c>
    </row>
    <row r="28" spans="1:14" x14ac:dyDescent="0.15">
      <c r="A28" s="28">
        <v>17415</v>
      </c>
      <c r="B28" s="29">
        <v>42894</v>
      </c>
      <c r="C28" s="30">
        <v>42905</v>
      </c>
      <c r="D28" s="31" t="s">
        <v>311</v>
      </c>
      <c r="E28" s="31" t="s">
        <v>312</v>
      </c>
      <c r="H28" s="28">
        <v>164</v>
      </c>
      <c r="I28" s="32">
        <v>27.3</v>
      </c>
      <c r="J28" s="28" t="s">
        <v>301</v>
      </c>
      <c r="K28" s="28">
        <v>9.3000000000000007</v>
      </c>
      <c r="L28"/>
      <c r="M28" s="33">
        <f t="shared" si="2"/>
        <v>0.80603872416455435</v>
      </c>
      <c r="N28" s="33">
        <f t="shared" si="0"/>
        <v>5.6707317073170733</v>
      </c>
    </row>
    <row r="29" spans="1:14" x14ac:dyDescent="0.15">
      <c r="A29" s="28">
        <v>17416</v>
      </c>
      <c r="B29" s="29">
        <v>42894</v>
      </c>
      <c r="C29" s="30">
        <v>42905</v>
      </c>
      <c r="D29" s="31" t="s">
        <v>311</v>
      </c>
      <c r="E29" s="31" t="s">
        <v>312</v>
      </c>
      <c r="H29" s="28">
        <v>168</v>
      </c>
      <c r="I29" s="32">
        <v>26.7</v>
      </c>
      <c r="J29" s="28" t="s">
        <v>302</v>
      </c>
      <c r="K29" s="28">
        <v>9.5</v>
      </c>
      <c r="L29"/>
      <c r="M29" s="33">
        <f t="shared" si="2"/>
        <v>0.88262352276798295</v>
      </c>
      <c r="N29" s="33">
        <f t="shared" si="0"/>
        <v>5.6547619047619051</v>
      </c>
    </row>
    <row r="30" spans="1:14" x14ac:dyDescent="0.15">
      <c r="A30" s="28">
        <v>17417</v>
      </c>
      <c r="B30" s="29">
        <v>42894</v>
      </c>
      <c r="C30" s="30">
        <v>42905</v>
      </c>
      <c r="D30" s="31" t="s">
        <v>311</v>
      </c>
      <c r="E30" s="31" t="s">
        <v>312</v>
      </c>
      <c r="H30" s="28">
        <v>216</v>
      </c>
      <c r="I30" s="32">
        <v>28.9</v>
      </c>
      <c r="J30" s="28" t="s">
        <v>302</v>
      </c>
      <c r="K30" s="28">
        <v>14.9</v>
      </c>
      <c r="L30"/>
      <c r="M30" s="33">
        <f t="shared" si="2"/>
        <v>0.89487056463722581</v>
      </c>
      <c r="N30" s="33">
        <f t="shared" si="0"/>
        <v>6.8981481481481479</v>
      </c>
    </row>
    <row r="31" spans="1:14" x14ac:dyDescent="0.15">
      <c r="A31" s="28">
        <v>17418</v>
      </c>
      <c r="B31" s="29">
        <v>42894</v>
      </c>
      <c r="C31" s="30">
        <v>42905</v>
      </c>
      <c r="D31" s="31" t="s">
        <v>311</v>
      </c>
      <c r="E31" s="31" t="s">
        <v>312</v>
      </c>
      <c r="H31" s="28">
        <v>170</v>
      </c>
      <c r="I31" s="32">
        <v>26.7</v>
      </c>
      <c r="J31" s="28" t="s">
        <v>302</v>
      </c>
      <c r="K31" s="28">
        <v>8.6</v>
      </c>
      <c r="L31"/>
      <c r="M31" s="33">
        <f t="shared" si="2"/>
        <v>0.89313094565807805</v>
      </c>
      <c r="N31" s="33">
        <f t="shared" si="0"/>
        <v>5.0588235294117645</v>
      </c>
    </row>
    <row r="32" spans="1:14" x14ac:dyDescent="0.15">
      <c r="A32" s="28">
        <v>17419</v>
      </c>
      <c r="B32" s="29">
        <v>42894</v>
      </c>
      <c r="C32" s="30">
        <v>42905</v>
      </c>
      <c r="D32" s="31" t="s">
        <v>311</v>
      </c>
      <c r="E32" s="31" t="s">
        <v>312</v>
      </c>
      <c r="H32" s="28">
        <v>230</v>
      </c>
      <c r="I32" s="32">
        <v>29.3</v>
      </c>
      <c r="J32" s="28" t="s">
        <v>301</v>
      </c>
      <c r="K32" s="28">
        <v>11.2</v>
      </c>
      <c r="L32"/>
      <c r="M32" s="33">
        <f t="shared" si="2"/>
        <v>0.91437632954790804</v>
      </c>
      <c r="N32" s="33">
        <f t="shared" si="0"/>
        <v>4.8695652173913047</v>
      </c>
    </row>
    <row r="33" spans="1:14" x14ac:dyDescent="0.15">
      <c r="A33" s="28">
        <v>17420</v>
      </c>
      <c r="B33" s="29">
        <v>42894</v>
      </c>
      <c r="C33" s="30">
        <v>42905</v>
      </c>
      <c r="D33" s="31" t="s">
        <v>311</v>
      </c>
      <c r="E33" s="31" t="s">
        <v>312</v>
      </c>
      <c r="H33" s="28">
        <v>220</v>
      </c>
      <c r="I33" s="32">
        <v>29.3</v>
      </c>
      <c r="J33" s="28" t="s">
        <v>301</v>
      </c>
      <c r="K33" s="28">
        <v>17.100000000000001</v>
      </c>
      <c r="L33"/>
      <c r="M33" s="33">
        <f t="shared" si="2"/>
        <v>0.87462083695886861</v>
      </c>
      <c r="N33" s="33">
        <f t="shared" si="0"/>
        <v>7.7727272727272725</v>
      </c>
    </row>
    <row r="34" spans="1:14" x14ac:dyDescent="0.15">
      <c r="A34" s="28">
        <v>17421</v>
      </c>
      <c r="B34" s="29">
        <v>42894</v>
      </c>
      <c r="C34" s="30">
        <v>42905</v>
      </c>
      <c r="D34" s="31" t="s">
        <v>311</v>
      </c>
      <c r="E34" s="31" t="s">
        <v>312</v>
      </c>
      <c r="H34" s="28">
        <v>142</v>
      </c>
      <c r="I34" s="32">
        <v>27.7</v>
      </c>
      <c r="J34" s="28" t="s">
        <v>301</v>
      </c>
      <c r="K34" s="28">
        <v>2.9</v>
      </c>
      <c r="L34"/>
      <c r="M34" s="33">
        <f t="shared" si="2"/>
        <v>0.66811163844357646</v>
      </c>
      <c r="N34" s="33">
        <f t="shared" si="0"/>
        <v>2.0422535211267605</v>
      </c>
    </row>
    <row r="35" spans="1:14" x14ac:dyDescent="0.15">
      <c r="A35" s="28">
        <v>17422</v>
      </c>
      <c r="B35" s="29">
        <v>42894</v>
      </c>
      <c r="C35" s="30">
        <v>42905</v>
      </c>
      <c r="D35" s="31" t="s">
        <v>311</v>
      </c>
      <c r="E35" s="31" t="s">
        <v>312</v>
      </c>
      <c r="H35" s="28">
        <v>188</v>
      </c>
      <c r="I35" s="32">
        <v>29.5</v>
      </c>
      <c r="J35" s="28" t="s">
        <v>302</v>
      </c>
      <c r="K35" s="28">
        <v>10.7</v>
      </c>
      <c r="L35"/>
      <c r="M35" s="33">
        <f t="shared" si="2"/>
        <v>0.73230466600772237</v>
      </c>
      <c r="N35" s="33">
        <f t="shared" si="0"/>
        <v>5.6914893617021276</v>
      </c>
    </row>
    <row r="36" spans="1:14" x14ac:dyDescent="0.15">
      <c r="A36" s="28">
        <v>17423</v>
      </c>
      <c r="B36" s="29">
        <v>42894</v>
      </c>
      <c r="C36" s="30">
        <v>42905</v>
      </c>
      <c r="D36" s="31" t="s">
        <v>311</v>
      </c>
      <c r="E36" s="31" t="s">
        <v>312</v>
      </c>
      <c r="H36" s="28">
        <v>168</v>
      </c>
      <c r="I36" s="32">
        <v>26.8</v>
      </c>
      <c r="J36" s="28" t="s">
        <v>301</v>
      </c>
      <c r="K36" s="28">
        <v>10.4</v>
      </c>
      <c r="L36"/>
      <c r="M36" s="33">
        <f t="shared" si="2"/>
        <v>0.87278022895103458</v>
      </c>
      <c r="N36" s="33">
        <f t="shared" si="0"/>
        <v>6.1904761904761907</v>
      </c>
    </row>
    <row r="37" spans="1:14" x14ac:dyDescent="0.15">
      <c r="A37" s="28">
        <v>17424</v>
      </c>
      <c r="B37" s="29">
        <v>42894</v>
      </c>
      <c r="C37" s="30">
        <v>42905</v>
      </c>
      <c r="D37" s="31" t="s">
        <v>311</v>
      </c>
      <c r="E37" s="31" t="s">
        <v>312</v>
      </c>
      <c r="H37" s="28">
        <v>247</v>
      </c>
      <c r="I37" s="32">
        <v>29</v>
      </c>
      <c r="J37" s="28" t="s">
        <v>301</v>
      </c>
      <c r="K37" s="28">
        <v>22.5</v>
      </c>
      <c r="L37"/>
      <c r="M37" s="33">
        <f t="shared" si="2"/>
        <v>1.0127516503341669</v>
      </c>
      <c r="N37" s="33">
        <f t="shared" si="0"/>
        <v>9.1093117408906874</v>
      </c>
    </row>
    <row r="38" spans="1:14" x14ac:dyDescent="0.15">
      <c r="A38" s="28">
        <v>17425</v>
      </c>
      <c r="B38" s="29">
        <v>42894</v>
      </c>
      <c r="C38" s="30">
        <v>42905</v>
      </c>
      <c r="D38" s="31" t="s">
        <v>311</v>
      </c>
      <c r="E38" s="31" t="s">
        <v>312</v>
      </c>
      <c r="H38" s="28">
        <v>253</v>
      </c>
      <c r="I38" s="32">
        <v>30.5</v>
      </c>
      <c r="J38" s="28" t="s">
        <v>302</v>
      </c>
      <c r="K38" s="28">
        <v>16.899999999999999</v>
      </c>
      <c r="L38"/>
      <c r="M38" s="33">
        <f t="shared" si="2"/>
        <v>0.89170459201430963</v>
      </c>
      <c r="N38" s="33">
        <f t="shared" si="0"/>
        <v>6.6798418972332003</v>
      </c>
    </row>
    <row r="39" spans="1:14" x14ac:dyDescent="0.15">
      <c r="A39" s="28">
        <v>17426</v>
      </c>
      <c r="B39" s="29">
        <v>42894</v>
      </c>
      <c r="C39" s="30">
        <v>42905</v>
      </c>
      <c r="D39" s="31" t="s">
        <v>311</v>
      </c>
      <c r="E39" s="31" t="s">
        <v>312</v>
      </c>
      <c r="H39" s="28">
        <v>161</v>
      </c>
      <c r="I39" s="32">
        <v>27.8</v>
      </c>
      <c r="J39" s="28" t="s">
        <v>301</v>
      </c>
      <c r="K39" s="28">
        <v>8.6999999999999993</v>
      </c>
      <c r="L39"/>
      <c r="M39" s="33">
        <f t="shared" si="2"/>
        <v>0.7493616927792065</v>
      </c>
      <c r="N39" s="33">
        <f t="shared" si="0"/>
        <v>5.403726708074533</v>
      </c>
    </row>
    <row r="40" spans="1:14" x14ac:dyDescent="0.15">
      <c r="A40" s="28">
        <v>17427</v>
      </c>
      <c r="B40" s="29">
        <v>42894</v>
      </c>
      <c r="C40" s="30">
        <v>42905</v>
      </c>
      <c r="D40" s="31" t="s">
        <v>311</v>
      </c>
      <c r="E40" s="31" t="s">
        <v>312</v>
      </c>
      <c r="H40" s="28">
        <v>153</v>
      </c>
      <c r="I40" s="32">
        <v>26.5</v>
      </c>
      <c r="J40" s="28" t="s">
        <v>301</v>
      </c>
      <c r="K40" s="28">
        <v>7.3</v>
      </c>
      <c r="L40"/>
      <c r="M40" s="33">
        <f t="shared" si="2"/>
        <v>0.82215520194522995</v>
      </c>
      <c r="N40" s="33">
        <f t="shared" si="0"/>
        <v>4.7712418300653594</v>
      </c>
    </row>
    <row r="41" spans="1:14" x14ac:dyDescent="0.15">
      <c r="A41" s="28">
        <v>17428</v>
      </c>
      <c r="B41" s="29">
        <v>42894</v>
      </c>
      <c r="C41" s="30">
        <v>42905</v>
      </c>
      <c r="D41" s="31" t="s">
        <v>311</v>
      </c>
      <c r="E41" s="31" t="s">
        <v>312</v>
      </c>
      <c r="H41" s="28">
        <v>243</v>
      </c>
      <c r="I41" s="32">
        <v>29</v>
      </c>
      <c r="J41" s="28" t="s">
        <v>301</v>
      </c>
      <c r="K41" s="28">
        <v>16.7</v>
      </c>
      <c r="L41"/>
      <c r="M41" s="33">
        <f t="shared" si="2"/>
        <v>0.99635081389150848</v>
      </c>
      <c r="N41" s="33">
        <f t="shared" si="0"/>
        <v>6.8724279835390947</v>
      </c>
    </row>
    <row r="42" spans="1:14" x14ac:dyDescent="0.15">
      <c r="A42" s="28">
        <v>17429</v>
      </c>
      <c r="B42" s="29">
        <v>42894</v>
      </c>
      <c r="C42" s="30">
        <v>42905</v>
      </c>
      <c r="D42" s="31" t="s">
        <v>311</v>
      </c>
      <c r="E42" s="31" t="s">
        <v>312</v>
      </c>
      <c r="H42" s="28">
        <v>187</v>
      </c>
      <c r="I42" s="32">
        <v>28.5</v>
      </c>
      <c r="J42" s="28" t="s">
        <v>301</v>
      </c>
      <c r="K42" s="28">
        <v>10</v>
      </c>
      <c r="L42"/>
      <c r="M42" s="33">
        <f t="shared" si="2"/>
        <v>0.80780591059057316</v>
      </c>
      <c r="N42" s="33">
        <f t="shared" si="0"/>
        <v>5.3475935828877006</v>
      </c>
    </row>
    <row r="43" spans="1:14" x14ac:dyDescent="0.15">
      <c r="A43" s="28">
        <v>17430</v>
      </c>
      <c r="B43" s="29">
        <v>42894</v>
      </c>
      <c r="C43" s="30">
        <v>42905</v>
      </c>
      <c r="D43" s="31" t="s">
        <v>311</v>
      </c>
      <c r="E43" s="31" t="s">
        <v>312</v>
      </c>
      <c r="H43" s="28">
        <v>165</v>
      </c>
      <c r="I43" s="32">
        <v>26.8</v>
      </c>
      <c r="J43" s="28" t="s">
        <v>301</v>
      </c>
      <c r="K43" s="28">
        <v>5.4</v>
      </c>
      <c r="L43"/>
      <c r="M43" s="33">
        <f t="shared" si="2"/>
        <v>0.85719486771976605</v>
      </c>
      <c r="N43" s="33">
        <f t="shared" si="0"/>
        <v>3.2727272727272729</v>
      </c>
    </row>
    <row r="44" spans="1:14" x14ac:dyDescent="0.15">
      <c r="A44" s="28">
        <v>17431</v>
      </c>
      <c r="B44" s="29">
        <v>42894</v>
      </c>
      <c r="C44" s="30">
        <v>42905</v>
      </c>
      <c r="D44" s="31" t="s">
        <v>313</v>
      </c>
      <c r="E44" s="31" t="s">
        <v>314</v>
      </c>
      <c r="H44" s="28">
        <v>268</v>
      </c>
      <c r="I44" s="32">
        <v>29.5</v>
      </c>
      <c r="J44" s="28" t="s">
        <v>301</v>
      </c>
      <c r="K44" s="28">
        <v>22</v>
      </c>
      <c r="L44"/>
      <c r="M44" s="34">
        <f>(H44/(I44*10)^3)*100000</f>
        <v>1.0439236728195191</v>
      </c>
      <c r="N44" s="33">
        <f t="shared" si="0"/>
        <v>8.2089552238805972</v>
      </c>
    </row>
    <row r="45" spans="1:14" x14ac:dyDescent="0.15">
      <c r="A45" s="28">
        <v>17432</v>
      </c>
      <c r="B45" s="29">
        <v>42894</v>
      </c>
      <c r="C45" s="30">
        <v>42905</v>
      </c>
      <c r="D45" s="31" t="s">
        <v>313</v>
      </c>
      <c r="E45" s="31" t="s">
        <v>314</v>
      </c>
      <c r="H45" s="28">
        <v>218</v>
      </c>
      <c r="I45" s="32">
        <v>29.7</v>
      </c>
      <c r="J45" s="28" t="s">
        <v>301</v>
      </c>
      <c r="K45" s="28">
        <v>15.9</v>
      </c>
      <c r="L45"/>
      <c r="M45" s="34">
        <f>(H45/(I45*10)^3)*100000</f>
        <v>0.83212227097771663</v>
      </c>
      <c r="N45" s="33">
        <f t="shared" si="0"/>
        <v>7.2935779816513762</v>
      </c>
    </row>
    <row r="46" spans="1:14" x14ac:dyDescent="0.15">
      <c r="A46" s="28">
        <v>17433</v>
      </c>
      <c r="B46" s="29">
        <v>42894</v>
      </c>
      <c r="C46" s="30">
        <v>42905</v>
      </c>
      <c r="D46" s="31" t="s">
        <v>313</v>
      </c>
      <c r="E46" s="31" t="s">
        <v>314</v>
      </c>
      <c r="H46" s="28">
        <v>277</v>
      </c>
      <c r="I46" s="32">
        <v>31.5</v>
      </c>
      <c r="J46" s="28" t="s">
        <v>301</v>
      </c>
      <c r="K46" s="28">
        <v>22.1</v>
      </c>
      <c r="L46"/>
      <c r="M46" s="34">
        <f t="shared" ref="M46:M63" si="3">(H46/(I46*10)^3)*100000</f>
        <v>0.88623338812303287</v>
      </c>
      <c r="N46" s="33">
        <f t="shared" si="0"/>
        <v>7.978339350180506</v>
      </c>
    </row>
    <row r="47" spans="1:14" x14ac:dyDescent="0.15">
      <c r="A47" s="28">
        <v>17434</v>
      </c>
      <c r="B47" s="29">
        <v>42894</v>
      </c>
      <c r="C47" s="30">
        <v>42905</v>
      </c>
      <c r="D47" s="31" t="s">
        <v>313</v>
      </c>
      <c r="E47" s="31" t="s">
        <v>314</v>
      </c>
      <c r="H47" s="28">
        <v>205</v>
      </c>
      <c r="I47" s="32">
        <v>28.8</v>
      </c>
      <c r="J47" s="28" t="s">
        <v>302</v>
      </c>
      <c r="K47" s="28">
        <v>10.9</v>
      </c>
      <c r="L47"/>
      <c r="M47" s="34">
        <f t="shared" si="3"/>
        <v>0.85817606524348422</v>
      </c>
      <c r="N47" s="33">
        <f t="shared" si="0"/>
        <v>5.3170731707317076</v>
      </c>
    </row>
    <row r="48" spans="1:14" x14ac:dyDescent="0.15">
      <c r="A48" s="28">
        <v>17435</v>
      </c>
      <c r="B48" s="29">
        <v>42894</v>
      </c>
      <c r="C48" s="30">
        <v>42905</v>
      </c>
      <c r="D48" s="31" t="s">
        <v>313</v>
      </c>
      <c r="E48" s="31" t="s">
        <v>314</v>
      </c>
      <c r="H48" s="28">
        <v>213</v>
      </c>
      <c r="I48" s="32">
        <v>28.6</v>
      </c>
      <c r="J48" s="28" t="s">
        <v>301</v>
      </c>
      <c r="K48" s="28">
        <v>14.4</v>
      </c>
      <c r="L48"/>
      <c r="M48" s="34">
        <f t="shared" si="3"/>
        <v>0.91050325780630437</v>
      </c>
      <c r="N48" s="33">
        <f t="shared" si="0"/>
        <v>6.7605633802816909</v>
      </c>
    </row>
    <row r="49" spans="1:14" x14ac:dyDescent="0.15">
      <c r="A49" s="28">
        <v>17436</v>
      </c>
      <c r="B49" s="29">
        <v>42894</v>
      </c>
      <c r="C49" s="30">
        <v>42905</v>
      </c>
      <c r="D49" s="31" t="s">
        <v>313</v>
      </c>
      <c r="E49" s="31" t="s">
        <v>314</v>
      </c>
      <c r="H49" s="28">
        <v>210</v>
      </c>
      <c r="I49" s="32">
        <v>29</v>
      </c>
      <c r="J49" s="28" t="s">
        <v>301</v>
      </c>
      <c r="K49" s="28">
        <v>14.2</v>
      </c>
      <c r="L49"/>
      <c r="M49" s="34">
        <f t="shared" si="3"/>
        <v>0.86104391323957519</v>
      </c>
      <c r="N49" s="33">
        <f t="shared" si="0"/>
        <v>6.7619047619047619</v>
      </c>
    </row>
    <row r="50" spans="1:14" x14ac:dyDescent="0.15">
      <c r="A50" s="28">
        <v>17437</v>
      </c>
      <c r="B50" s="29">
        <v>42894</v>
      </c>
      <c r="C50" s="30">
        <v>42905</v>
      </c>
      <c r="D50" s="31" t="s">
        <v>313</v>
      </c>
      <c r="E50" s="31" t="s">
        <v>314</v>
      </c>
      <c r="H50" s="28">
        <v>212</v>
      </c>
      <c r="I50" s="32">
        <v>27.4</v>
      </c>
      <c r="J50" s="28" t="s">
        <v>302</v>
      </c>
      <c r="K50" s="28">
        <v>16.3</v>
      </c>
      <c r="L50"/>
      <c r="M50" s="34">
        <f t="shared" si="3"/>
        <v>1.0305858433283954</v>
      </c>
      <c r="N50" s="33">
        <f t="shared" si="0"/>
        <v>7.6886792452830184</v>
      </c>
    </row>
    <row r="51" spans="1:14" x14ac:dyDescent="0.15">
      <c r="A51" s="28">
        <v>17438</v>
      </c>
      <c r="B51" s="29">
        <v>42894</v>
      </c>
      <c r="C51" s="30">
        <v>42905</v>
      </c>
      <c r="D51" s="31" t="s">
        <v>313</v>
      </c>
      <c r="E51" s="31" t="s">
        <v>314</v>
      </c>
      <c r="H51" s="28">
        <v>200</v>
      </c>
      <c r="I51" s="32">
        <v>29</v>
      </c>
      <c r="J51" s="28" t="s">
        <v>302</v>
      </c>
      <c r="K51" s="28">
        <v>14.6</v>
      </c>
      <c r="L51"/>
      <c r="M51" s="34">
        <f t="shared" si="3"/>
        <v>0.82004182213292887</v>
      </c>
      <c r="N51" s="33">
        <f t="shared" si="0"/>
        <v>7.3</v>
      </c>
    </row>
    <row r="52" spans="1:14" x14ac:dyDescent="0.15">
      <c r="A52" s="28">
        <v>17439</v>
      </c>
      <c r="B52" s="29">
        <v>42894</v>
      </c>
      <c r="C52" s="30">
        <v>42905</v>
      </c>
      <c r="D52" s="31" t="s">
        <v>313</v>
      </c>
      <c r="E52" s="31" t="s">
        <v>314</v>
      </c>
      <c r="H52" s="28">
        <v>200</v>
      </c>
      <c r="I52" s="32">
        <v>28.4</v>
      </c>
      <c r="J52" s="28" t="s">
        <v>301</v>
      </c>
      <c r="K52" s="28">
        <v>14.7</v>
      </c>
      <c r="L52"/>
      <c r="M52" s="34">
        <f t="shared" si="3"/>
        <v>0.87312208901095512</v>
      </c>
      <c r="N52" s="33">
        <f t="shared" si="0"/>
        <v>7.35</v>
      </c>
    </row>
    <row r="53" spans="1:14" x14ac:dyDescent="0.15">
      <c r="A53" s="28">
        <v>17440</v>
      </c>
      <c r="B53" s="29">
        <v>42894</v>
      </c>
      <c r="C53" s="30">
        <v>42905</v>
      </c>
      <c r="D53" s="31" t="s">
        <v>313</v>
      </c>
      <c r="E53" s="31" t="s">
        <v>314</v>
      </c>
      <c r="H53" s="28">
        <v>224</v>
      </c>
      <c r="I53" s="32">
        <v>29.5</v>
      </c>
      <c r="J53" s="28" t="s">
        <v>301</v>
      </c>
      <c r="K53" s="28">
        <v>19.600000000000001</v>
      </c>
      <c r="L53"/>
      <c r="M53" s="34">
        <f t="shared" si="3"/>
        <v>0.87253321907303083</v>
      </c>
      <c r="N53" s="33">
        <f t="shared" si="0"/>
        <v>8.75</v>
      </c>
    </row>
    <row r="54" spans="1:14" x14ac:dyDescent="0.15">
      <c r="A54" s="28">
        <v>17441</v>
      </c>
      <c r="B54" s="29">
        <v>42894</v>
      </c>
      <c r="C54" s="30">
        <v>42905</v>
      </c>
      <c r="D54" s="31" t="s">
        <v>313</v>
      </c>
      <c r="E54" s="31" t="s">
        <v>314</v>
      </c>
      <c r="H54" s="28">
        <v>263</v>
      </c>
      <c r="I54" s="32">
        <v>31</v>
      </c>
      <c r="J54" s="28" t="s">
        <v>301</v>
      </c>
      <c r="K54" s="28">
        <v>16.7</v>
      </c>
      <c r="L54"/>
      <c r="M54" s="34">
        <f t="shared" si="3"/>
        <v>0.88281695814172056</v>
      </c>
      <c r="N54" s="33">
        <f t="shared" si="0"/>
        <v>6.3498098859315579</v>
      </c>
    </row>
    <row r="55" spans="1:14" x14ac:dyDescent="0.15">
      <c r="A55" s="28">
        <v>17442</v>
      </c>
      <c r="B55" s="29">
        <v>42894</v>
      </c>
      <c r="C55" s="30">
        <v>42905</v>
      </c>
      <c r="D55" s="31" t="s">
        <v>313</v>
      </c>
      <c r="E55" s="31" t="s">
        <v>314</v>
      </c>
      <c r="H55" s="28">
        <v>199</v>
      </c>
      <c r="I55" s="32">
        <v>27.2</v>
      </c>
      <c r="J55" s="28" t="s">
        <v>302</v>
      </c>
      <c r="K55" s="28">
        <v>13.6</v>
      </c>
      <c r="L55"/>
      <c r="M55" s="34">
        <f t="shared" si="3"/>
        <v>0.98888630928149801</v>
      </c>
      <c r="N55" s="33">
        <f t="shared" si="0"/>
        <v>6.8341708542713571</v>
      </c>
    </row>
    <row r="56" spans="1:14" x14ac:dyDescent="0.15">
      <c r="A56" s="28">
        <v>17443</v>
      </c>
      <c r="B56" s="29">
        <v>42894</v>
      </c>
      <c r="C56" s="30">
        <v>42905</v>
      </c>
      <c r="D56" s="31" t="s">
        <v>313</v>
      </c>
      <c r="E56" s="31" t="s">
        <v>314</v>
      </c>
      <c r="H56" s="28">
        <v>274</v>
      </c>
      <c r="I56" s="32">
        <v>30.6</v>
      </c>
      <c r="J56" s="28" t="s">
        <v>302</v>
      </c>
      <c r="K56" s="28">
        <v>20.5</v>
      </c>
      <c r="L56"/>
      <c r="M56" s="34">
        <f t="shared" si="3"/>
        <v>0.95628266542922291</v>
      </c>
      <c r="N56" s="33">
        <f t="shared" si="0"/>
        <v>7.4817518248175192</v>
      </c>
    </row>
    <row r="57" spans="1:14" x14ac:dyDescent="0.15">
      <c r="A57" s="28">
        <v>17444</v>
      </c>
      <c r="B57" s="29">
        <v>42894</v>
      </c>
      <c r="C57" s="30">
        <v>42905</v>
      </c>
      <c r="D57" s="31" t="s">
        <v>313</v>
      </c>
      <c r="E57" s="31" t="s">
        <v>314</v>
      </c>
      <c r="H57" s="28">
        <v>199</v>
      </c>
      <c r="I57" s="32">
        <v>28.1</v>
      </c>
      <c r="J57" s="28" t="s">
        <v>301</v>
      </c>
      <c r="K57" s="28">
        <v>13.8</v>
      </c>
      <c r="L57"/>
      <c r="M57" s="34">
        <f t="shared" si="3"/>
        <v>0.8968795397484618</v>
      </c>
      <c r="N57" s="33">
        <f t="shared" si="0"/>
        <v>6.9346733668341711</v>
      </c>
    </row>
    <row r="58" spans="1:14" x14ac:dyDescent="0.15">
      <c r="A58" s="28">
        <v>17445</v>
      </c>
      <c r="B58" s="29">
        <v>42894</v>
      </c>
      <c r="C58" s="30">
        <v>42905</v>
      </c>
      <c r="D58" s="31" t="s">
        <v>313</v>
      </c>
      <c r="E58" s="31" t="s">
        <v>314</v>
      </c>
      <c r="H58" s="28">
        <v>173</v>
      </c>
      <c r="I58" s="32">
        <v>26.3</v>
      </c>
      <c r="J58" s="28" t="s">
        <v>302</v>
      </c>
      <c r="K58" s="28">
        <v>14.7</v>
      </c>
      <c r="L58"/>
      <c r="M58" s="34">
        <f t="shared" si="3"/>
        <v>0.95099636658919984</v>
      </c>
      <c r="N58" s="33">
        <f t="shared" si="0"/>
        <v>8.497109826589595</v>
      </c>
    </row>
    <row r="59" spans="1:14" x14ac:dyDescent="0.15">
      <c r="A59" s="28">
        <v>17446</v>
      </c>
      <c r="B59" s="29">
        <v>42894</v>
      </c>
      <c r="C59" s="30">
        <v>42905</v>
      </c>
      <c r="D59" s="31" t="s">
        <v>313</v>
      </c>
      <c r="E59" s="31" t="s">
        <v>314</v>
      </c>
      <c r="H59" s="28">
        <v>243</v>
      </c>
      <c r="I59" s="32">
        <v>29.8</v>
      </c>
      <c r="J59" s="28" t="s">
        <v>302</v>
      </c>
      <c r="K59" s="28">
        <v>12.7</v>
      </c>
      <c r="L59"/>
      <c r="M59" s="34">
        <f t="shared" si="3"/>
        <v>0.91824269358445365</v>
      </c>
      <c r="N59" s="33">
        <f t="shared" si="0"/>
        <v>5.2263374485596703</v>
      </c>
    </row>
    <row r="60" spans="1:14" x14ac:dyDescent="0.15">
      <c r="A60" s="28">
        <v>17447</v>
      </c>
      <c r="B60" s="29">
        <v>42894</v>
      </c>
      <c r="C60" s="30">
        <v>42905</v>
      </c>
      <c r="D60" s="31" t="s">
        <v>313</v>
      </c>
      <c r="E60" s="31" t="s">
        <v>314</v>
      </c>
      <c r="H60" s="28">
        <v>174</v>
      </c>
      <c r="I60" s="32">
        <v>28.8</v>
      </c>
      <c r="J60" s="28" t="s">
        <v>302</v>
      </c>
      <c r="K60" s="28">
        <v>8.3000000000000007</v>
      </c>
      <c r="L60"/>
      <c r="M60" s="34">
        <f t="shared" si="3"/>
        <v>0.72840309927983538</v>
      </c>
      <c r="N60" s="33">
        <f t="shared" si="0"/>
        <v>4.7701149425287355</v>
      </c>
    </row>
    <row r="61" spans="1:14" x14ac:dyDescent="0.15">
      <c r="A61" s="28">
        <v>17448</v>
      </c>
      <c r="B61" s="29">
        <v>42894</v>
      </c>
      <c r="C61" s="30">
        <v>42905</v>
      </c>
      <c r="D61" s="31" t="s">
        <v>313</v>
      </c>
      <c r="E61" s="31" t="s">
        <v>314</v>
      </c>
      <c r="H61" s="28">
        <v>258</v>
      </c>
      <c r="I61" s="32">
        <v>31.4</v>
      </c>
      <c r="J61" s="28" t="s">
        <v>301</v>
      </c>
      <c r="K61" s="28">
        <v>23.3</v>
      </c>
      <c r="L61"/>
      <c r="M61" s="34">
        <f t="shared" si="3"/>
        <v>0.83335637445273036</v>
      </c>
      <c r="N61" s="33">
        <f t="shared" si="0"/>
        <v>9.0310077519379846</v>
      </c>
    </row>
    <row r="62" spans="1:14" x14ac:dyDescent="0.15">
      <c r="A62" s="28">
        <v>17449</v>
      </c>
      <c r="B62" s="29">
        <v>42894</v>
      </c>
      <c r="C62" s="30">
        <v>42905</v>
      </c>
      <c r="D62" s="31" t="s">
        <v>313</v>
      </c>
      <c r="E62" s="31" t="s">
        <v>314</v>
      </c>
      <c r="H62" s="28">
        <v>201</v>
      </c>
      <c r="I62" s="32">
        <v>27.8</v>
      </c>
      <c r="J62" s="28" t="s">
        <v>302</v>
      </c>
      <c r="K62" s="28">
        <v>9.8000000000000007</v>
      </c>
      <c r="L62"/>
      <c r="M62" s="34">
        <f t="shared" si="3"/>
        <v>0.93553851086099704</v>
      </c>
      <c r="N62" s="33">
        <f t="shared" si="0"/>
        <v>4.8756218905472641</v>
      </c>
    </row>
    <row r="63" spans="1:14" x14ac:dyDescent="0.15">
      <c r="A63" s="28">
        <v>17450</v>
      </c>
      <c r="B63" s="29">
        <v>42894</v>
      </c>
      <c r="C63" s="30">
        <v>42905</v>
      </c>
      <c r="D63" s="31" t="s">
        <v>313</v>
      </c>
      <c r="E63" s="31" t="s">
        <v>314</v>
      </c>
      <c r="H63" s="28">
        <v>179</v>
      </c>
      <c r="I63" s="32">
        <v>27.9</v>
      </c>
      <c r="J63" s="28" t="s">
        <v>302</v>
      </c>
      <c r="K63" s="28">
        <v>8.6</v>
      </c>
      <c r="L63"/>
      <c r="M63" s="34">
        <f t="shared" si="3"/>
        <v>0.82421482372001864</v>
      </c>
      <c r="N63" s="33">
        <f t="shared" si="0"/>
        <v>4.8044692737430168</v>
      </c>
    </row>
    <row r="64" spans="1:14" x14ac:dyDescent="0.15">
      <c r="A64" s="28">
        <v>17451</v>
      </c>
      <c r="B64" s="29">
        <v>42894</v>
      </c>
      <c r="C64" s="30">
        <v>42905</v>
      </c>
      <c r="D64" s="31" t="s">
        <v>313</v>
      </c>
      <c r="E64" s="31" t="s">
        <v>314</v>
      </c>
      <c r="H64" s="28">
        <v>267</v>
      </c>
      <c r="I64" s="32">
        <v>31</v>
      </c>
      <c r="J64" s="28" t="s">
        <v>302</v>
      </c>
      <c r="K64" s="28">
        <v>23.5</v>
      </c>
      <c r="L64"/>
      <c r="M64" s="34">
        <f>(H64/(I64*10)^3)*100000</f>
        <v>0.89624383202980773</v>
      </c>
      <c r="N64" s="33">
        <f t="shared" si="0"/>
        <v>8.8014981273408246</v>
      </c>
    </row>
    <row r="65" spans="1:14" x14ac:dyDescent="0.15">
      <c r="A65" s="28">
        <v>17452</v>
      </c>
      <c r="B65" s="29">
        <v>42894</v>
      </c>
      <c r="C65" s="30">
        <v>42905</v>
      </c>
      <c r="D65" s="31" t="s">
        <v>313</v>
      </c>
      <c r="E65" s="31" t="s">
        <v>314</v>
      </c>
      <c r="H65" s="28">
        <v>216</v>
      </c>
      <c r="I65" s="32">
        <v>29</v>
      </c>
      <c r="J65" s="28" t="s">
        <v>301</v>
      </c>
      <c r="K65" s="28">
        <v>14.8</v>
      </c>
      <c r="L65"/>
      <c r="M65" s="34">
        <f>(H64/(I64*10)^3)*100000</f>
        <v>0.89624383202980773</v>
      </c>
      <c r="N65" s="33">
        <f t="shared" si="0"/>
        <v>6.8518518518518521</v>
      </c>
    </row>
    <row r="66" spans="1:14" x14ac:dyDescent="0.15">
      <c r="A66" s="28">
        <v>17471</v>
      </c>
      <c r="B66" s="29">
        <v>42895</v>
      </c>
      <c r="C66" s="30">
        <v>42906</v>
      </c>
      <c r="D66" s="31" t="s">
        <v>309</v>
      </c>
      <c r="E66" s="31" t="s">
        <v>314</v>
      </c>
      <c r="H66" s="28">
        <v>182</v>
      </c>
      <c r="I66" s="32">
        <v>29</v>
      </c>
      <c r="J66" s="28" t="s">
        <v>301</v>
      </c>
      <c r="K66" s="28">
        <v>10.1</v>
      </c>
      <c r="L66"/>
      <c r="M66" s="33">
        <f>(H66/(I66*10)^3)*100000</f>
        <v>0.74623805814096522</v>
      </c>
      <c r="N66" s="33">
        <f t="shared" ref="N66:N91" si="4">K66/H66*100</f>
        <v>5.5494505494505493</v>
      </c>
    </row>
    <row r="67" spans="1:14" x14ac:dyDescent="0.15">
      <c r="A67" s="28">
        <v>17472</v>
      </c>
      <c r="B67" s="29">
        <v>42895</v>
      </c>
      <c r="C67" s="30">
        <v>42906</v>
      </c>
      <c r="D67" s="31" t="s">
        <v>309</v>
      </c>
      <c r="E67" s="31" t="s">
        <v>314</v>
      </c>
      <c r="H67" s="28">
        <v>217</v>
      </c>
      <c r="I67" s="32">
        <v>29.8</v>
      </c>
      <c r="J67" s="28" t="s">
        <v>301</v>
      </c>
      <c r="K67" s="28">
        <v>14.3</v>
      </c>
      <c r="L67"/>
      <c r="M67" s="33">
        <f>(H67/(I67*10)^3)*100000</f>
        <v>0.81999450414743391</v>
      </c>
      <c r="N67" s="33">
        <f t="shared" si="4"/>
        <v>6.5898617511520738</v>
      </c>
    </row>
    <row r="68" spans="1:14" x14ac:dyDescent="0.15">
      <c r="A68" s="28">
        <v>17473</v>
      </c>
      <c r="B68" s="29">
        <v>42895</v>
      </c>
      <c r="C68" s="30">
        <v>42906</v>
      </c>
      <c r="D68" s="31" t="s">
        <v>309</v>
      </c>
      <c r="E68" s="31" t="s">
        <v>314</v>
      </c>
      <c r="H68" s="28">
        <v>251</v>
      </c>
      <c r="I68" s="32">
        <v>29.2</v>
      </c>
      <c r="J68" s="28" t="s">
        <v>302</v>
      </c>
      <c r="K68" s="28">
        <v>17.2</v>
      </c>
      <c r="L68"/>
      <c r="M68" s="33">
        <f t="shared" ref="M68:M85" si="5">(H68/(I68*10)^3)*100000</f>
        <v>1.0081500294331609</v>
      </c>
      <c r="N68" s="33">
        <f t="shared" si="4"/>
        <v>6.8525896414342631</v>
      </c>
    </row>
    <row r="69" spans="1:14" x14ac:dyDescent="0.15">
      <c r="A69" s="28">
        <v>17474</v>
      </c>
      <c r="B69" s="29">
        <v>42895</v>
      </c>
      <c r="C69" s="30">
        <v>42906</v>
      </c>
      <c r="D69" s="31" t="s">
        <v>309</v>
      </c>
      <c r="E69" s="31" t="s">
        <v>314</v>
      </c>
      <c r="H69" s="28">
        <v>181</v>
      </c>
      <c r="I69" s="32">
        <v>28.6</v>
      </c>
      <c r="J69" s="28" t="s">
        <v>302</v>
      </c>
      <c r="K69" s="28">
        <v>8.6999999999999993</v>
      </c>
      <c r="L69"/>
      <c r="M69" s="33">
        <f t="shared" si="5"/>
        <v>0.77371403597624921</v>
      </c>
      <c r="N69" s="33">
        <f t="shared" si="4"/>
        <v>4.8066298342541431</v>
      </c>
    </row>
    <row r="70" spans="1:14" x14ac:dyDescent="0.15">
      <c r="A70" s="28">
        <v>17475</v>
      </c>
      <c r="B70" s="29">
        <v>42895</v>
      </c>
      <c r="C70" s="30">
        <v>42906</v>
      </c>
      <c r="D70" s="31" t="s">
        <v>309</v>
      </c>
      <c r="E70" s="31" t="s">
        <v>314</v>
      </c>
      <c r="H70" s="28">
        <v>164</v>
      </c>
      <c r="I70" s="32">
        <v>25.6</v>
      </c>
      <c r="J70" s="28" t="s">
        <v>302</v>
      </c>
      <c r="K70" s="28">
        <v>5.9</v>
      </c>
      <c r="L70"/>
      <c r="M70" s="33">
        <f t="shared" si="5"/>
        <v>0.97751617431640625</v>
      </c>
      <c r="N70" s="33">
        <f t="shared" si="4"/>
        <v>3.5975609756097566</v>
      </c>
    </row>
    <row r="71" spans="1:14" x14ac:dyDescent="0.15">
      <c r="A71" s="28">
        <v>17476</v>
      </c>
      <c r="B71" s="29">
        <v>42895</v>
      </c>
      <c r="C71" s="30">
        <v>42906</v>
      </c>
      <c r="D71" s="31" t="s">
        <v>309</v>
      </c>
      <c r="E71" s="31" t="s">
        <v>314</v>
      </c>
      <c r="H71" s="28">
        <v>223</v>
      </c>
      <c r="I71" s="32">
        <v>29.2</v>
      </c>
      <c r="J71" s="28" t="s">
        <v>301</v>
      </c>
      <c r="K71" s="28">
        <v>17.399999999999999</v>
      </c>
      <c r="L71"/>
      <c r="M71" s="33">
        <f t="shared" si="5"/>
        <v>0.89568707794260916</v>
      </c>
      <c r="N71" s="33">
        <f t="shared" si="4"/>
        <v>7.8026905829596416</v>
      </c>
    </row>
    <row r="72" spans="1:14" x14ac:dyDescent="0.15">
      <c r="A72" s="28">
        <v>17477</v>
      </c>
      <c r="B72" s="29">
        <v>42895</v>
      </c>
      <c r="C72" s="30">
        <v>42906</v>
      </c>
      <c r="D72" s="31" t="s">
        <v>309</v>
      </c>
      <c r="E72" s="31" t="s">
        <v>314</v>
      </c>
      <c r="H72" s="28">
        <v>174</v>
      </c>
      <c r="I72" s="32">
        <v>27.5</v>
      </c>
      <c r="J72" s="28" t="s">
        <v>302</v>
      </c>
      <c r="K72" s="28">
        <v>9</v>
      </c>
      <c r="L72"/>
      <c r="M72" s="33">
        <f t="shared" si="5"/>
        <v>0.83666416228399698</v>
      </c>
      <c r="N72" s="33">
        <f t="shared" si="4"/>
        <v>5.1724137931034484</v>
      </c>
    </row>
    <row r="73" spans="1:14" x14ac:dyDescent="0.15">
      <c r="A73" s="28">
        <v>17478</v>
      </c>
      <c r="B73" s="29">
        <v>42895</v>
      </c>
      <c r="C73" s="30">
        <v>42906</v>
      </c>
      <c r="D73" s="31" t="s">
        <v>309</v>
      </c>
      <c r="E73" s="31" t="s">
        <v>314</v>
      </c>
      <c r="H73" s="28">
        <v>215</v>
      </c>
      <c r="I73" s="32">
        <v>28.7</v>
      </c>
      <c r="J73" s="28" t="s">
        <v>302</v>
      </c>
      <c r="K73" s="28">
        <v>13.9</v>
      </c>
      <c r="L73"/>
      <c r="M73" s="33">
        <f t="shared" si="5"/>
        <v>0.9094791971016124</v>
      </c>
      <c r="N73" s="33">
        <f t="shared" si="4"/>
        <v>6.4651162790697674</v>
      </c>
    </row>
    <row r="74" spans="1:14" x14ac:dyDescent="0.15">
      <c r="A74" s="28">
        <v>17479</v>
      </c>
      <c r="B74" s="29">
        <v>42895</v>
      </c>
      <c r="C74" s="30">
        <v>42906</v>
      </c>
      <c r="D74" s="31" t="s">
        <v>309</v>
      </c>
      <c r="E74" s="31" t="s">
        <v>314</v>
      </c>
      <c r="H74" s="28">
        <v>116</v>
      </c>
      <c r="I74" s="32">
        <v>24.9</v>
      </c>
      <c r="J74" s="28" t="s">
        <v>302</v>
      </c>
      <c r="K74" s="28">
        <v>4.4000000000000004</v>
      </c>
      <c r="L74"/>
      <c r="M74" s="33">
        <f t="shared" si="5"/>
        <v>0.75138054840286617</v>
      </c>
      <c r="N74" s="33">
        <f t="shared" si="4"/>
        <v>3.7931034482758625</v>
      </c>
    </row>
    <row r="75" spans="1:14" x14ac:dyDescent="0.15">
      <c r="A75" s="28">
        <v>17480</v>
      </c>
      <c r="B75" s="29">
        <v>42895</v>
      </c>
      <c r="C75" s="30">
        <v>42906</v>
      </c>
      <c r="D75" s="31" t="s">
        <v>309</v>
      </c>
      <c r="E75" s="31" t="s">
        <v>314</v>
      </c>
      <c r="H75" s="28">
        <v>151</v>
      </c>
      <c r="I75" s="32">
        <v>26.7</v>
      </c>
      <c r="J75" s="28" t="s">
        <v>302</v>
      </c>
      <c r="K75" s="28">
        <v>8.4</v>
      </c>
      <c r="L75"/>
      <c r="M75" s="33">
        <f t="shared" si="5"/>
        <v>0.79331042820217523</v>
      </c>
      <c r="N75" s="33">
        <f t="shared" si="4"/>
        <v>5.5629139072847691</v>
      </c>
    </row>
    <row r="76" spans="1:14" x14ac:dyDescent="0.15">
      <c r="A76" s="28">
        <v>17481</v>
      </c>
      <c r="B76" s="29">
        <v>42895</v>
      </c>
      <c r="C76" s="30">
        <v>42906</v>
      </c>
      <c r="D76" s="31" t="s">
        <v>309</v>
      </c>
      <c r="E76" s="31" t="s">
        <v>314</v>
      </c>
      <c r="H76" s="28">
        <v>203</v>
      </c>
      <c r="I76" s="32">
        <v>27.8</v>
      </c>
      <c r="J76" s="28" t="s">
        <v>301</v>
      </c>
      <c r="K76" s="28">
        <v>14.6</v>
      </c>
      <c r="L76"/>
      <c r="M76" s="33">
        <f t="shared" si="5"/>
        <v>0.94484735176508661</v>
      </c>
      <c r="N76" s="33">
        <f t="shared" si="4"/>
        <v>7.1921182266009858</v>
      </c>
    </row>
    <row r="77" spans="1:14" x14ac:dyDescent="0.15">
      <c r="A77" s="28">
        <v>17482</v>
      </c>
      <c r="B77" s="29">
        <v>42895</v>
      </c>
      <c r="C77" s="30">
        <v>42906</v>
      </c>
      <c r="D77" s="31" t="s">
        <v>309</v>
      </c>
      <c r="E77" s="31" t="s">
        <v>314</v>
      </c>
      <c r="H77" s="28">
        <v>179</v>
      </c>
      <c r="I77" s="32">
        <v>27</v>
      </c>
      <c r="J77" s="28" t="s">
        <v>301</v>
      </c>
      <c r="K77" s="28">
        <v>9</v>
      </c>
      <c r="L77"/>
      <c r="M77" s="33">
        <f t="shared" si="5"/>
        <v>0.90941421531270628</v>
      </c>
      <c r="N77" s="33">
        <f t="shared" si="4"/>
        <v>5.027932960893855</v>
      </c>
    </row>
    <row r="78" spans="1:14" x14ac:dyDescent="0.15">
      <c r="A78" s="28">
        <v>17483</v>
      </c>
      <c r="B78" s="29">
        <v>42895</v>
      </c>
      <c r="C78" s="30">
        <v>42906</v>
      </c>
      <c r="D78" s="31" t="s">
        <v>309</v>
      </c>
      <c r="E78" s="31" t="s">
        <v>314</v>
      </c>
      <c r="H78" s="28">
        <v>141</v>
      </c>
      <c r="I78" s="32">
        <v>25.9</v>
      </c>
      <c r="J78" s="28" t="s">
        <v>302</v>
      </c>
      <c r="K78" s="28">
        <v>9.5</v>
      </c>
      <c r="L78"/>
      <c r="M78" s="33">
        <f t="shared" si="5"/>
        <v>0.81155848064510716</v>
      </c>
      <c r="N78" s="33">
        <f t="shared" si="4"/>
        <v>6.7375886524822697</v>
      </c>
    </row>
    <row r="79" spans="1:14" x14ac:dyDescent="0.15">
      <c r="A79" s="28">
        <v>17484</v>
      </c>
      <c r="B79" s="29">
        <v>42895</v>
      </c>
      <c r="C79" s="30">
        <v>42906</v>
      </c>
      <c r="D79" s="31" t="s">
        <v>309</v>
      </c>
      <c r="E79" s="31" t="s">
        <v>314</v>
      </c>
      <c r="H79" s="28">
        <v>230</v>
      </c>
      <c r="I79" s="32">
        <v>28.1</v>
      </c>
      <c r="J79" s="28" t="s">
        <v>301</v>
      </c>
      <c r="K79" s="28">
        <v>16.8</v>
      </c>
      <c r="L79"/>
      <c r="M79" s="33">
        <f t="shared" si="5"/>
        <v>1.036594442925358</v>
      </c>
      <c r="N79" s="33">
        <f t="shared" si="4"/>
        <v>7.304347826086957</v>
      </c>
    </row>
    <row r="80" spans="1:14" x14ac:dyDescent="0.15">
      <c r="A80" s="28">
        <v>17485</v>
      </c>
      <c r="B80" s="29">
        <v>42895</v>
      </c>
      <c r="C80" s="30">
        <v>42906</v>
      </c>
      <c r="D80" s="31" t="s">
        <v>309</v>
      </c>
      <c r="E80" s="31" t="s">
        <v>314</v>
      </c>
      <c r="H80" s="28">
        <v>232</v>
      </c>
      <c r="I80" s="32">
        <v>30</v>
      </c>
      <c r="J80" s="28" t="s">
        <v>302</v>
      </c>
      <c r="K80" s="28">
        <v>20.100000000000001</v>
      </c>
      <c r="L80"/>
      <c r="M80" s="33">
        <f t="shared" si="5"/>
        <v>0.85925925925925928</v>
      </c>
      <c r="N80" s="33">
        <f t="shared" si="4"/>
        <v>8.6637931034482758</v>
      </c>
    </row>
    <row r="81" spans="1:14" x14ac:dyDescent="0.15">
      <c r="A81" s="28">
        <v>17486</v>
      </c>
      <c r="B81" s="29">
        <v>42895</v>
      </c>
      <c r="C81" s="30">
        <v>42906</v>
      </c>
      <c r="D81" s="31" t="s">
        <v>309</v>
      </c>
      <c r="E81" s="31" t="s">
        <v>314</v>
      </c>
      <c r="H81" s="28">
        <v>287</v>
      </c>
      <c r="I81" s="32">
        <v>31.6</v>
      </c>
      <c r="J81" s="28" t="s">
        <v>302</v>
      </c>
      <c r="K81" s="28">
        <v>22.8</v>
      </c>
      <c r="L81"/>
      <c r="M81" s="33">
        <f t="shared" si="5"/>
        <v>0.90953758221966208</v>
      </c>
      <c r="N81" s="33">
        <f t="shared" si="4"/>
        <v>7.9442508710801398</v>
      </c>
    </row>
    <row r="82" spans="1:14" x14ac:dyDescent="0.15">
      <c r="A82" s="28">
        <v>17487</v>
      </c>
      <c r="B82" s="29">
        <v>42895</v>
      </c>
      <c r="C82" s="30">
        <v>42906</v>
      </c>
      <c r="D82" s="31" t="s">
        <v>309</v>
      </c>
      <c r="E82" s="31" t="s">
        <v>314</v>
      </c>
      <c r="H82" s="28">
        <v>220</v>
      </c>
      <c r="I82" s="32">
        <v>28.5</v>
      </c>
      <c r="J82" s="28" t="s">
        <v>301</v>
      </c>
      <c r="K82" s="28">
        <v>15.4</v>
      </c>
      <c r="L82"/>
      <c r="M82" s="33">
        <f t="shared" si="5"/>
        <v>0.95035989481243888</v>
      </c>
      <c r="N82" s="33">
        <f t="shared" si="4"/>
        <v>7.0000000000000009</v>
      </c>
    </row>
    <row r="83" spans="1:14" x14ac:dyDescent="0.15">
      <c r="A83" s="28">
        <v>17488</v>
      </c>
      <c r="B83" s="29">
        <v>42895</v>
      </c>
      <c r="C83" s="30">
        <v>42906</v>
      </c>
      <c r="D83" s="31" t="s">
        <v>309</v>
      </c>
      <c r="E83" s="31" t="s">
        <v>314</v>
      </c>
      <c r="H83" s="28">
        <v>260</v>
      </c>
      <c r="I83" s="32">
        <v>28.1</v>
      </c>
      <c r="J83" s="28" t="s">
        <v>302</v>
      </c>
      <c r="K83" s="28">
        <v>21.5</v>
      </c>
      <c r="L83"/>
      <c r="M83" s="33">
        <f t="shared" si="5"/>
        <v>1.1718024137417089</v>
      </c>
      <c r="N83" s="33">
        <f t="shared" si="4"/>
        <v>8.2692307692307683</v>
      </c>
    </row>
    <row r="84" spans="1:14" x14ac:dyDescent="0.15">
      <c r="A84" s="28">
        <v>17489</v>
      </c>
      <c r="B84" s="29">
        <v>42895</v>
      </c>
      <c r="C84" s="30">
        <v>42906</v>
      </c>
      <c r="D84" s="31" t="s">
        <v>309</v>
      </c>
      <c r="E84" s="31" t="s">
        <v>314</v>
      </c>
      <c r="H84" s="28">
        <v>194</v>
      </c>
      <c r="I84" s="32">
        <v>27.8</v>
      </c>
      <c r="J84" s="28" t="s">
        <v>301</v>
      </c>
      <c r="K84" s="28">
        <v>16.5</v>
      </c>
      <c r="L84"/>
      <c r="M84" s="33">
        <f t="shared" si="5"/>
        <v>0.90295756769668367</v>
      </c>
      <c r="N84" s="33">
        <f t="shared" si="4"/>
        <v>8.5051546391752577</v>
      </c>
    </row>
    <row r="85" spans="1:14" x14ac:dyDescent="0.15">
      <c r="A85" s="28">
        <v>17490</v>
      </c>
      <c r="B85" s="29">
        <v>42895</v>
      </c>
      <c r="C85" s="30">
        <v>42906</v>
      </c>
      <c r="D85" s="31" t="s">
        <v>309</v>
      </c>
      <c r="E85" s="31" t="s">
        <v>314</v>
      </c>
      <c r="H85" s="28">
        <v>218</v>
      </c>
      <c r="I85" s="32">
        <v>30.5</v>
      </c>
      <c r="J85" s="28" t="s">
        <v>302</v>
      </c>
      <c r="K85" s="28">
        <v>13.6</v>
      </c>
      <c r="L85"/>
      <c r="M85" s="33">
        <f t="shared" si="5"/>
        <v>0.76834624924553163</v>
      </c>
      <c r="N85" s="33">
        <f t="shared" si="4"/>
        <v>6.238532110091743</v>
      </c>
    </row>
    <row r="86" spans="1:14" x14ac:dyDescent="0.15">
      <c r="A86" s="28">
        <v>17511</v>
      </c>
      <c r="B86" s="29">
        <v>42895</v>
      </c>
      <c r="C86" s="30">
        <v>42906</v>
      </c>
      <c r="D86" s="31" t="s">
        <v>313</v>
      </c>
      <c r="E86" s="31" t="s">
        <v>310</v>
      </c>
      <c r="H86" s="28">
        <v>185</v>
      </c>
      <c r="I86" s="32">
        <v>28</v>
      </c>
      <c r="J86" s="28" t="s">
        <v>302</v>
      </c>
      <c r="K86" s="28">
        <v>9.8000000000000007</v>
      </c>
      <c r="L86"/>
      <c r="M86" s="34">
        <f>(H86/(I86*10)^3)*100000</f>
        <v>0.84274781341107874</v>
      </c>
      <c r="N86" s="33">
        <f t="shared" si="4"/>
        <v>5.2972972972972983</v>
      </c>
    </row>
    <row r="87" spans="1:14" x14ac:dyDescent="0.15">
      <c r="A87" s="28">
        <v>17512</v>
      </c>
      <c r="B87" s="29">
        <v>42895</v>
      </c>
      <c r="C87" s="30">
        <v>42906</v>
      </c>
      <c r="D87" s="31" t="s">
        <v>313</v>
      </c>
      <c r="E87" s="31" t="s">
        <v>310</v>
      </c>
      <c r="H87" s="28">
        <v>193</v>
      </c>
      <c r="I87" s="32">
        <v>28</v>
      </c>
      <c r="J87" s="28" t="s">
        <v>301</v>
      </c>
      <c r="K87" s="28">
        <v>11.8</v>
      </c>
      <c r="L87"/>
      <c r="M87" s="34">
        <f>(H87/(I87*10)^3)*100000</f>
        <v>0.87919096209912539</v>
      </c>
      <c r="N87" s="33">
        <f t="shared" si="4"/>
        <v>6.1139896373056999</v>
      </c>
    </row>
    <row r="88" spans="1:14" x14ac:dyDescent="0.15">
      <c r="A88" s="28">
        <v>17513</v>
      </c>
      <c r="B88" s="29">
        <v>42895</v>
      </c>
      <c r="C88" s="30">
        <v>42906</v>
      </c>
      <c r="D88" s="31" t="s">
        <v>313</v>
      </c>
      <c r="E88" s="31" t="s">
        <v>310</v>
      </c>
      <c r="H88" s="28">
        <v>247</v>
      </c>
      <c r="I88" s="32">
        <v>30</v>
      </c>
      <c r="J88" s="28" t="s">
        <v>301</v>
      </c>
      <c r="K88" s="28">
        <v>13.5</v>
      </c>
      <c r="L88"/>
      <c r="M88" s="34">
        <f t="shared" ref="M88:M105" si="6">(H88/(I88*10)^3)*100000</f>
        <v>0.91481481481481486</v>
      </c>
      <c r="N88" s="33">
        <f t="shared" si="4"/>
        <v>5.4655870445344128</v>
      </c>
    </row>
    <row r="89" spans="1:14" x14ac:dyDescent="0.15">
      <c r="A89" s="28">
        <v>17514</v>
      </c>
      <c r="B89" s="29">
        <v>42895</v>
      </c>
      <c r="C89" s="30">
        <v>42906</v>
      </c>
      <c r="D89" s="31" t="s">
        <v>313</v>
      </c>
      <c r="E89" s="31" t="s">
        <v>310</v>
      </c>
      <c r="H89" s="28">
        <v>235</v>
      </c>
      <c r="I89" s="32">
        <v>29</v>
      </c>
      <c r="J89" s="28" t="s">
        <v>302</v>
      </c>
      <c r="K89" s="28">
        <v>15.9</v>
      </c>
      <c r="L89"/>
      <c r="M89" s="34">
        <f t="shared" si="6"/>
        <v>0.96354914100619127</v>
      </c>
      <c r="N89" s="33">
        <f t="shared" si="4"/>
        <v>6.7659574468085113</v>
      </c>
    </row>
    <row r="90" spans="1:14" x14ac:dyDescent="0.15">
      <c r="A90" s="28">
        <v>17515</v>
      </c>
      <c r="B90" s="29">
        <v>42895</v>
      </c>
      <c r="C90" s="30">
        <v>42906</v>
      </c>
      <c r="D90" s="31" t="s">
        <v>313</v>
      </c>
      <c r="E90" s="31" t="s">
        <v>310</v>
      </c>
      <c r="H90" s="28">
        <v>183</v>
      </c>
      <c r="I90" s="32">
        <v>28</v>
      </c>
      <c r="J90" s="28" t="s">
        <v>301</v>
      </c>
      <c r="K90" s="28">
        <v>8.6999999999999993</v>
      </c>
      <c r="L90"/>
      <c r="M90" s="34">
        <f t="shared" si="6"/>
        <v>0.8336370262390671</v>
      </c>
      <c r="N90" s="33">
        <f t="shared" si="4"/>
        <v>4.7540983606557372</v>
      </c>
    </row>
    <row r="91" spans="1:14" x14ac:dyDescent="0.15">
      <c r="A91" s="28">
        <v>17516</v>
      </c>
      <c r="B91" s="29">
        <v>42895</v>
      </c>
      <c r="C91" s="30">
        <v>42906</v>
      </c>
      <c r="D91" s="31" t="s">
        <v>313</v>
      </c>
      <c r="E91" s="31" t="s">
        <v>310</v>
      </c>
      <c r="H91" s="28">
        <v>148</v>
      </c>
      <c r="I91" s="32">
        <v>27.3</v>
      </c>
      <c r="J91" s="28" t="s">
        <v>302</v>
      </c>
      <c r="K91" s="28">
        <v>8</v>
      </c>
      <c r="L91"/>
      <c r="M91" s="34">
        <f t="shared" si="6"/>
        <v>0.72740079985581729</v>
      </c>
      <c r="N91" s="33">
        <f t="shared" si="4"/>
        <v>5.4054054054054053</v>
      </c>
    </row>
    <row r="92" spans="1:14" x14ac:dyDescent="0.15">
      <c r="A92" s="28">
        <v>17517</v>
      </c>
      <c r="B92" s="29">
        <v>42895</v>
      </c>
      <c r="C92" s="30">
        <v>42906</v>
      </c>
      <c r="D92" s="31" t="s">
        <v>313</v>
      </c>
      <c r="E92" s="31" t="s">
        <v>310</v>
      </c>
      <c r="H92" s="28">
        <v>264</v>
      </c>
      <c r="I92" s="32">
        <v>32.200000000000003</v>
      </c>
      <c r="J92" s="28" t="s">
        <v>301</v>
      </c>
      <c r="K92" s="28">
        <v>18.7</v>
      </c>
      <c r="L92"/>
      <c r="M92" s="34">
        <f t="shared" si="6"/>
        <v>0.79074474016966512</v>
      </c>
      <c r="N92" s="33">
        <f t="shared" ref="N92:N106" si="7">K92/H92*100</f>
        <v>7.083333333333333</v>
      </c>
    </row>
    <row r="93" spans="1:14" x14ac:dyDescent="0.15">
      <c r="A93" s="28">
        <v>17518</v>
      </c>
      <c r="B93" s="29">
        <v>42895</v>
      </c>
      <c r="C93" s="30">
        <v>42906</v>
      </c>
      <c r="D93" s="31" t="s">
        <v>313</v>
      </c>
      <c r="E93" s="31" t="s">
        <v>310</v>
      </c>
      <c r="H93" s="28">
        <v>204</v>
      </c>
      <c r="I93" s="32">
        <v>28.6</v>
      </c>
      <c r="J93" s="28" t="s">
        <v>301</v>
      </c>
      <c r="K93" s="28">
        <v>10.9</v>
      </c>
      <c r="L93"/>
      <c r="M93" s="34">
        <f t="shared" si="6"/>
        <v>0.87203128916660144</v>
      </c>
      <c r="N93" s="33">
        <f t="shared" si="7"/>
        <v>5.3431372549019613</v>
      </c>
    </row>
    <row r="94" spans="1:14" x14ac:dyDescent="0.15">
      <c r="A94" s="28">
        <v>17519</v>
      </c>
      <c r="B94" s="29">
        <v>42895</v>
      </c>
      <c r="C94" s="30">
        <v>42906</v>
      </c>
      <c r="D94" s="31" t="s">
        <v>313</v>
      </c>
      <c r="E94" s="31" t="s">
        <v>310</v>
      </c>
      <c r="H94" s="28">
        <v>302</v>
      </c>
      <c r="I94" s="32">
        <v>31.1</v>
      </c>
      <c r="J94" s="28" t="s">
        <v>301</v>
      </c>
      <c r="K94" s="28">
        <v>28.1</v>
      </c>
      <c r="L94"/>
      <c r="M94" s="34">
        <f t="shared" si="6"/>
        <v>1.003981651603673</v>
      </c>
      <c r="N94" s="33">
        <f t="shared" si="7"/>
        <v>9.3046357615894042</v>
      </c>
    </row>
    <row r="95" spans="1:14" x14ac:dyDescent="0.15">
      <c r="A95" s="28">
        <v>17520</v>
      </c>
      <c r="B95" s="29">
        <v>42895</v>
      </c>
      <c r="C95" s="30">
        <v>42906</v>
      </c>
      <c r="D95" s="31" t="s">
        <v>313</v>
      </c>
      <c r="E95" s="31" t="s">
        <v>310</v>
      </c>
      <c r="H95" s="28">
        <v>193</v>
      </c>
      <c r="I95" s="32">
        <v>28.2</v>
      </c>
      <c r="J95" s="28" t="s">
        <v>301</v>
      </c>
      <c r="K95" s="28">
        <v>12.6</v>
      </c>
      <c r="L95"/>
      <c r="M95" s="34">
        <f t="shared" si="6"/>
        <v>0.86061712579921457</v>
      </c>
      <c r="N95" s="33">
        <f t="shared" si="7"/>
        <v>6.528497409326425</v>
      </c>
    </row>
    <row r="96" spans="1:14" x14ac:dyDescent="0.15">
      <c r="A96" s="28">
        <v>17521</v>
      </c>
      <c r="B96" s="29">
        <v>42895</v>
      </c>
      <c r="C96" s="30">
        <v>42906</v>
      </c>
      <c r="D96" s="31" t="s">
        <v>313</v>
      </c>
      <c r="E96" s="31" t="s">
        <v>310</v>
      </c>
      <c r="H96" s="28">
        <v>246</v>
      </c>
      <c r="I96" s="32">
        <v>29.8</v>
      </c>
      <c r="J96" s="28" t="s">
        <v>302</v>
      </c>
      <c r="K96" s="28">
        <v>16.3</v>
      </c>
      <c r="L96"/>
      <c r="M96" s="34">
        <f t="shared" si="6"/>
        <v>0.92957902313487906</v>
      </c>
      <c r="N96" s="33">
        <f t="shared" si="7"/>
        <v>6.6260162601626025</v>
      </c>
    </row>
    <row r="97" spans="1:14" x14ac:dyDescent="0.15">
      <c r="A97" s="28">
        <v>17522</v>
      </c>
      <c r="B97" s="29">
        <v>42895</v>
      </c>
      <c r="C97" s="30">
        <v>42906</v>
      </c>
      <c r="D97" s="31" t="s">
        <v>313</v>
      </c>
      <c r="E97" s="31" t="s">
        <v>310</v>
      </c>
      <c r="H97" s="28">
        <v>230</v>
      </c>
      <c r="I97" s="32">
        <v>29.5</v>
      </c>
      <c r="J97" s="28" t="s">
        <v>301</v>
      </c>
      <c r="K97" s="28">
        <v>16.2</v>
      </c>
      <c r="L97"/>
      <c r="M97" s="34">
        <f t="shared" si="6"/>
        <v>0.8959046445839155</v>
      </c>
      <c r="N97" s="33">
        <f t="shared" si="7"/>
        <v>7.0434782608695654</v>
      </c>
    </row>
    <row r="98" spans="1:14" x14ac:dyDescent="0.15">
      <c r="A98" s="28">
        <v>17523</v>
      </c>
      <c r="B98" s="29">
        <v>42895</v>
      </c>
      <c r="C98" s="30">
        <v>42906</v>
      </c>
      <c r="D98" s="31" t="s">
        <v>313</v>
      </c>
      <c r="E98" s="31" t="s">
        <v>310</v>
      </c>
      <c r="H98" s="28">
        <v>260</v>
      </c>
      <c r="I98" s="32">
        <v>30.5</v>
      </c>
      <c r="J98" s="28" t="s">
        <v>302</v>
      </c>
      <c r="K98" s="28">
        <v>20.3</v>
      </c>
      <c r="L98"/>
      <c r="M98" s="34">
        <f t="shared" si="6"/>
        <v>0.91637626056806509</v>
      </c>
      <c r="N98" s="33">
        <f t="shared" si="7"/>
        <v>7.8076923076923084</v>
      </c>
    </row>
    <row r="99" spans="1:14" x14ac:dyDescent="0.15">
      <c r="A99" s="28">
        <v>17524</v>
      </c>
      <c r="B99" s="29">
        <v>42895</v>
      </c>
      <c r="C99" s="30">
        <v>42906</v>
      </c>
      <c r="D99" s="31" t="s">
        <v>313</v>
      </c>
      <c r="E99" s="31" t="s">
        <v>310</v>
      </c>
      <c r="H99" s="28">
        <v>224</v>
      </c>
      <c r="I99" s="32">
        <v>29.5</v>
      </c>
      <c r="J99" s="28" t="s">
        <v>301</v>
      </c>
      <c r="K99" s="28">
        <v>19.399999999999999</v>
      </c>
      <c r="L99"/>
      <c r="M99" s="34">
        <f t="shared" si="6"/>
        <v>0.87253321907303083</v>
      </c>
      <c r="N99" s="33">
        <f t="shared" si="7"/>
        <v>8.6607142857142847</v>
      </c>
    </row>
    <row r="100" spans="1:14" x14ac:dyDescent="0.15">
      <c r="A100" s="28">
        <v>17525</v>
      </c>
      <c r="B100" s="29">
        <v>42895</v>
      </c>
      <c r="C100" s="30">
        <v>42906</v>
      </c>
      <c r="D100" s="31" t="s">
        <v>313</v>
      </c>
      <c r="E100" s="31" t="s">
        <v>310</v>
      </c>
      <c r="H100" s="28">
        <v>234</v>
      </c>
      <c r="I100" s="32">
        <v>29.2</v>
      </c>
      <c r="J100" s="28" t="s">
        <v>301</v>
      </c>
      <c r="K100" s="28">
        <v>16.899999999999999</v>
      </c>
      <c r="L100"/>
      <c r="M100" s="34">
        <f t="shared" si="6"/>
        <v>0.93986895174246887</v>
      </c>
      <c r="N100" s="33">
        <f t="shared" si="7"/>
        <v>7.2222222222222214</v>
      </c>
    </row>
    <row r="101" spans="1:14" x14ac:dyDescent="0.15">
      <c r="A101" s="28">
        <v>17526</v>
      </c>
      <c r="B101" s="29">
        <v>42895</v>
      </c>
      <c r="C101" s="30">
        <v>42906</v>
      </c>
      <c r="D101" s="31" t="s">
        <v>313</v>
      </c>
      <c r="E101" s="31" t="s">
        <v>310</v>
      </c>
      <c r="H101" s="28">
        <v>245</v>
      </c>
      <c r="I101" s="32">
        <v>30.5</v>
      </c>
      <c r="J101" s="28" t="s">
        <v>302</v>
      </c>
      <c r="K101" s="28">
        <v>21.2</v>
      </c>
      <c r="L101"/>
      <c r="M101" s="34">
        <f t="shared" si="6"/>
        <v>0.86350839938144597</v>
      </c>
      <c r="N101" s="33">
        <f t="shared" si="7"/>
        <v>8.6530612244897949</v>
      </c>
    </row>
    <row r="102" spans="1:14" x14ac:dyDescent="0.15">
      <c r="A102" s="28">
        <v>17527</v>
      </c>
      <c r="B102" s="29">
        <v>42895</v>
      </c>
      <c r="C102" s="30">
        <v>42906</v>
      </c>
      <c r="D102" s="31" t="s">
        <v>313</v>
      </c>
      <c r="E102" s="31" t="s">
        <v>310</v>
      </c>
      <c r="H102" s="28">
        <v>284</v>
      </c>
      <c r="I102" s="32">
        <v>30.5</v>
      </c>
      <c r="J102" s="28" t="s">
        <v>302</v>
      </c>
      <c r="K102" s="28">
        <v>25.3</v>
      </c>
      <c r="L102"/>
      <c r="M102" s="34">
        <f t="shared" si="6"/>
        <v>1.0009648384666558</v>
      </c>
      <c r="N102" s="33">
        <f t="shared" si="7"/>
        <v>8.908450704225352</v>
      </c>
    </row>
    <row r="103" spans="1:14" x14ac:dyDescent="0.15">
      <c r="A103" s="28">
        <v>17528</v>
      </c>
      <c r="B103" s="29">
        <v>42895</v>
      </c>
      <c r="C103" s="30">
        <v>42906</v>
      </c>
      <c r="D103" s="31" t="s">
        <v>313</v>
      </c>
      <c r="E103" s="31" t="s">
        <v>310</v>
      </c>
      <c r="H103" s="28">
        <v>255</v>
      </c>
      <c r="I103" s="32">
        <v>30.5</v>
      </c>
      <c r="J103" s="28" t="s">
        <v>301</v>
      </c>
      <c r="K103" s="28">
        <v>21</v>
      </c>
      <c r="L103"/>
      <c r="M103" s="34">
        <f t="shared" si="6"/>
        <v>0.89875364017252557</v>
      </c>
      <c r="N103" s="33">
        <f t="shared" si="7"/>
        <v>8.235294117647058</v>
      </c>
    </row>
    <row r="104" spans="1:14" x14ac:dyDescent="0.15">
      <c r="A104" s="28">
        <v>17529</v>
      </c>
      <c r="B104" s="29">
        <v>42895</v>
      </c>
      <c r="C104" s="30">
        <v>42906</v>
      </c>
      <c r="D104" s="31" t="s">
        <v>313</v>
      </c>
      <c r="E104" s="31" t="s">
        <v>310</v>
      </c>
      <c r="H104" s="28">
        <v>244</v>
      </c>
      <c r="I104" s="32">
        <v>29.5</v>
      </c>
      <c r="J104" s="28" t="s">
        <v>301</v>
      </c>
      <c r="K104" s="28">
        <v>18.8</v>
      </c>
      <c r="L104"/>
      <c r="M104" s="34">
        <f t="shared" si="6"/>
        <v>0.95043797077598002</v>
      </c>
      <c r="N104" s="33">
        <f t="shared" si="7"/>
        <v>7.7049180327868854</v>
      </c>
    </row>
    <row r="105" spans="1:14" x14ac:dyDescent="0.15">
      <c r="A105" s="28">
        <v>17530</v>
      </c>
      <c r="B105" s="29">
        <v>42895</v>
      </c>
      <c r="C105" s="30">
        <v>42906</v>
      </c>
      <c r="D105" s="31" t="s">
        <v>313</v>
      </c>
      <c r="E105" s="31" t="s">
        <v>310</v>
      </c>
      <c r="H105" s="28">
        <v>222</v>
      </c>
      <c r="I105" s="32">
        <v>29.5</v>
      </c>
      <c r="J105" s="28" t="s">
        <v>302</v>
      </c>
      <c r="K105" s="28">
        <v>15.4</v>
      </c>
      <c r="L105"/>
      <c r="M105" s="34">
        <f t="shared" si="6"/>
        <v>0.86474274390273598</v>
      </c>
      <c r="N105" s="33">
        <f t="shared" si="7"/>
        <v>6.9369369369369371</v>
      </c>
    </row>
    <row r="106" spans="1:14" x14ac:dyDescent="0.15">
      <c r="A106" s="28">
        <v>17531</v>
      </c>
      <c r="B106" s="29">
        <v>42895</v>
      </c>
      <c r="C106" s="30">
        <v>42906</v>
      </c>
      <c r="D106" s="31" t="s">
        <v>313</v>
      </c>
      <c r="E106" s="31" t="s">
        <v>310</v>
      </c>
      <c r="H106" s="28">
        <v>203</v>
      </c>
      <c r="I106" s="32">
        <v>28.4</v>
      </c>
      <c r="J106" s="28" t="s">
        <v>302</v>
      </c>
      <c r="K106" s="28">
        <v>9.8000000000000007</v>
      </c>
      <c r="L106"/>
      <c r="M106" s="34">
        <f>(H106/(I106*10)^3)*100000</f>
        <v>0.8862189203461196</v>
      </c>
      <c r="N106" s="33">
        <f t="shared" si="7"/>
        <v>4.8275862068965525</v>
      </c>
    </row>
    <row r="107" spans="1:14" x14ac:dyDescent="0.15">
      <c r="A107" s="28"/>
      <c r="B107" s="29"/>
      <c r="C107" s="30"/>
      <c r="D107" s="31"/>
      <c r="E107" s="31"/>
      <c r="H107" s="28"/>
      <c r="I107" s="32"/>
      <c r="J107" s="28"/>
      <c r="K107" s="28"/>
      <c r="L107"/>
      <c r="M107" s="34"/>
      <c r="N107" s="33"/>
    </row>
    <row r="108" spans="1:14" x14ac:dyDescent="0.15">
      <c r="A108" s="28"/>
      <c r="B108" s="29"/>
      <c r="C108" s="30"/>
      <c r="D108" s="31"/>
      <c r="E108" s="31"/>
      <c r="H108" s="28"/>
      <c r="I108" s="32"/>
      <c r="J108" s="28"/>
      <c r="K108" s="28"/>
      <c r="L108"/>
      <c r="M108" s="34"/>
      <c r="N108" s="33"/>
    </row>
    <row r="109" spans="1:14" x14ac:dyDescent="0.15">
      <c r="A109" s="28"/>
      <c r="B109" s="29"/>
      <c r="C109" s="30"/>
      <c r="D109" s="31"/>
      <c r="E109" s="31"/>
      <c r="H109" s="28"/>
      <c r="I109" s="32"/>
      <c r="J109" s="28"/>
      <c r="K109" s="28"/>
      <c r="L109"/>
      <c r="M109" s="34"/>
      <c r="N109" s="33"/>
    </row>
    <row r="110" spans="1:14" x14ac:dyDescent="0.15">
      <c r="A110" s="28"/>
      <c r="B110" s="29"/>
      <c r="C110" s="30"/>
      <c r="D110" s="31"/>
      <c r="E110" s="31"/>
      <c r="H110" s="28"/>
      <c r="I110" s="32"/>
      <c r="J110" s="28"/>
      <c r="K110" s="28"/>
      <c r="L110"/>
      <c r="M110" s="34"/>
      <c r="N110" s="33"/>
    </row>
    <row r="111" spans="1:14" x14ac:dyDescent="0.15">
      <c r="A111" s="28"/>
      <c r="B111" s="29"/>
      <c r="C111" s="30"/>
      <c r="D111" s="31"/>
      <c r="E111" s="31"/>
      <c r="H111" s="28"/>
      <c r="I111" s="32"/>
      <c r="J111" s="28"/>
      <c r="K111" s="28"/>
      <c r="L111"/>
      <c r="M111" s="34"/>
      <c r="N111" s="33"/>
    </row>
    <row r="112" spans="1:14" x14ac:dyDescent="0.15">
      <c r="A112" s="28"/>
      <c r="B112" s="29"/>
      <c r="C112" s="30"/>
      <c r="D112" s="31"/>
      <c r="E112" s="31"/>
      <c r="H112" s="28"/>
      <c r="I112" s="32"/>
      <c r="J112" s="28"/>
      <c r="K112" s="28"/>
      <c r="L112"/>
      <c r="M112" s="34"/>
      <c r="N112" s="33"/>
    </row>
    <row r="113" spans="1:14" x14ac:dyDescent="0.15">
      <c r="A113" s="28"/>
      <c r="B113" s="29"/>
      <c r="C113" s="30"/>
      <c r="D113" s="31"/>
      <c r="E113" s="31"/>
      <c r="H113" s="28"/>
      <c r="I113" s="32"/>
      <c r="J113" s="28"/>
      <c r="K113" s="28"/>
      <c r="L113"/>
      <c r="M113" s="34"/>
      <c r="N113" s="33"/>
    </row>
    <row r="114" spans="1:14" x14ac:dyDescent="0.15">
      <c r="A114" s="28"/>
      <c r="B114" s="29"/>
      <c r="C114" s="30"/>
      <c r="D114" s="31"/>
      <c r="E114" s="31"/>
      <c r="H114" s="28"/>
      <c r="I114" s="32"/>
      <c r="J114" s="28"/>
      <c r="K114" s="28"/>
      <c r="L114"/>
      <c r="M114" s="34"/>
      <c r="N114" s="33"/>
    </row>
    <row r="115" spans="1:14" x14ac:dyDescent="0.15">
      <c r="A115" s="28"/>
      <c r="B115" s="29"/>
      <c r="C115" s="30"/>
      <c r="D115" s="31"/>
      <c r="E115" s="31"/>
      <c r="H115" s="28"/>
      <c r="I115" s="32"/>
      <c r="J115" s="28"/>
      <c r="K115" s="28"/>
      <c r="L115"/>
      <c r="M115" s="34"/>
      <c r="N115" s="33"/>
    </row>
    <row r="116" spans="1:14" x14ac:dyDescent="0.15">
      <c r="A116" s="28"/>
      <c r="B116" s="29"/>
      <c r="C116" s="30"/>
      <c r="D116" s="31"/>
      <c r="E116" s="31"/>
      <c r="H116" s="28"/>
      <c r="I116" s="32"/>
      <c r="J116" s="28"/>
      <c r="K116" s="28"/>
      <c r="L116"/>
      <c r="M116" s="34"/>
      <c r="N116" s="33"/>
    </row>
    <row r="117" spans="1:14" x14ac:dyDescent="0.15">
      <c r="A117" s="28"/>
      <c r="B117" s="29"/>
      <c r="C117" s="30"/>
      <c r="D117" s="31"/>
      <c r="E117" s="31"/>
      <c r="H117" s="28"/>
      <c r="I117" s="32"/>
      <c r="J117" s="28"/>
      <c r="K117" s="28"/>
      <c r="L117"/>
      <c r="M117" s="34"/>
      <c r="N117" s="33"/>
    </row>
    <row r="118" spans="1:14" x14ac:dyDescent="0.15">
      <c r="A118" s="28"/>
      <c r="B118" s="29"/>
      <c r="C118" s="30"/>
      <c r="D118" s="31"/>
      <c r="E118" s="31"/>
      <c r="H118" s="28"/>
      <c r="I118" s="32"/>
      <c r="J118" s="28"/>
      <c r="K118" s="28"/>
      <c r="L118"/>
      <c r="M118" s="34"/>
      <c r="N118" s="33"/>
    </row>
    <row r="119" spans="1:14" x14ac:dyDescent="0.15">
      <c r="A119" s="28"/>
      <c r="B119" s="29"/>
      <c r="C119" s="30"/>
      <c r="D119" s="31"/>
      <c r="E119" s="31"/>
      <c r="H119" s="28"/>
      <c r="I119" s="32"/>
      <c r="J119" s="28"/>
      <c r="K119" s="28"/>
      <c r="L119"/>
      <c r="M119" s="34"/>
      <c r="N119" s="33"/>
    </row>
    <row r="120" spans="1:14" x14ac:dyDescent="0.15">
      <c r="A120" s="28"/>
      <c r="B120" s="29"/>
      <c r="C120" s="30"/>
      <c r="D120" s="31"/>
      <c r="E120" s="31"/>
      <c r="H120" s="28"/>
      <c r="I120" s="32"/>
      <c r="J120" s="28"/>
      <c r="K120" s="28"/>
      <c r="L120"/>
      <c r="M120" s="34"/>
      <c r="N120" s="33"/>
    </row>
    <row r="121" spans="1:14" x14ac:dyDescent="0.15">
      <c r="A121" s="28"/>
      <c r="B121" s="29"/>
      <c r="C121" s="30"/>
      <c r="D121" s="31"/>
      <c r="E121" s="31"/>
      <c r="H121" s="28"/>
      <c r="I121" s="32"/>
      <c r="J121" s="28"/>
      <c r="K121" s="28"/>
      <c r="L121"/>
      <c r="M121" s="34"/>
      <c r="N121" s="33"/>
    </row>
    <row r="122" spans="1:14" x14ac:dyDescent="0.15">
      <c r="A122" s="28"/>
      <c r="B122" s="29"/>
      <c r="C122" s="30"/>
      <c r="D122" s="31"/>
      <c r="E122" s="31"/>
      <c r="H122" s="28"/>
      <c r="I122" s="32"/>
      <c r="J122" s="28"/>
      <c r="K122" s="28"/>
      <c r="L122"/>
      <c r="M122" s="34"/>
      <c r="N122" s="33"/>
    </row>
    <row r="123" spans="1:14" x14ac:dyDescent="0.15">
      <c r="B123" s="27"/>
      <c r="C123" s="27"/>
    </row>
    <row r="124" spans="1:14" x14ac:dyDescent="0.15">
      <c r="B124" s="27"/>
      <c r="C124" s="27"/>
    </row>
    <row r="125" spans="1:14" x14ac:dyDescent="0.15">
      <c r="B125" s="27"/>
      <c r="C125" s="27"/>
    </row>
    <row r="126" spans="1:14" x14ac:dyDescent="0.15">
      <c r="B126" s="27"/>
      <c r="C126" s="27"/>
    </row>
    <row r="127" spans="1:14" x14ac:dyDescent="0.15">
      <c r="B127" s="27"/>
      <c r="C127" s="27"/>
    </row>
    <row r="128" spans="1:14" x14ac:dyDescent="0.15">
      <c r="B128" s="27"/>
      <c r="C128" s="27"/>
    </row>
    <row r="129" spans="2:3" x14ac:dyDescent="0.15">
      <c r="B129" s="27"/>
      <c r="C129" s="27"/>
    </row>
    <row r="130" spans="2:3" x14ac:dyDescent="0.15">
      <c r="B130" s="27"/>
      <c r="C130" s="27"/>
    </row>
    <row r="131" spans="2:3" x14ac:dyDescent="0.15">
      <c r="B131" s="27"/>
      <c r="C131" s="27"/>
    </row>
    <row r="132" spans="2:3" x14ac:dyDescent="0.15">
      <c r="B132" s="27"/>
      <c r="C132" s="27"/>
    </row>
    <row r="133" spans="2:3" x14ac:dyDescent="0.15">
      <c r="B133" s="27"/>
      <c r="C133" s="27"/>
    </row>
    <row r="134" spans="2:3" x14ac:dyDescent="0.15">
      <c r="B134" s="27"/>
      <c r="C134" s="27"/>
    </row>
    <row r="135" spans="2:3" x14ac:dyDescent="0.15">
      <c r="B135" s="27"/>
      <c r="C135" s="27"/>
    </row>
    <row r="136" spans="2:3" x14ac:dyDescent="0.15">
      <c r="B136" s="27"/>
      <c r="C136" s="27"/>
    </row>
    <row r="137" spans="2:3" x14ac:dyDescent="0.15">
      <c r="B137" s="27"/>
      <c r="C137" s="27"/>
    </row>
    <row r="138" spans="2:3" x14ac:dyDescent="0.15">
      <c r="B138" s="27"/>
      <c r="C138" s="27"/>
    </row>
    <row r="139" spans="2:3" x14ac:dyDescent="0.15">
      <c r="B139" s="27"/>
      <c r="C139" s="27"/>
    </row>
    <row r="140" spans="2:3" x14ac:dyDescent="0.15">
      <c r="B140" s="27"/>
      <c r="C140" s="27"/>
    </row>
    <row r="141" spans="2:3" x14ac:dyDescent="0.15">
      <c r="B141" s="27"/>
      <c r="C141" s="27"/>
    </row>
    <row r="142" spans="2:3" x14ac:dyDescent="0.15">
      <c r="B142" s="27"/>
      <c r="C142" s="27"/>
    </row>
    <row r="143" spans="2:3" x14ac:dyDescent="0.15">
      <c r="B143" s="27"/>
      <c r="C143" s="27"/>
    </row>
    <row r="144" spans="2:3" x14ac:dyDescent="0.15">
      <c r="B144" s="27"/>
      <c r="C144" s="27"/>
    </row>
    <row r="145" spans="2:3" x14ac:dyDescent="0.15">
      <c r="B145" s="27"/>
      <c r="C145" s="27"/>
    </row>
    <row r="146" spans="2:3" x14ac:dyDescent="0.15">
      <c r="B146" s="27"/>
      <c r="C146" s="27"/>
    </row>
    <row r="147" spans="2:3" x14ac:dyDescent="0.15">
      <c r="B147" s="27"/>
      <c r="C147" s="27"/>
    </row>
    <row r="148" spans="2:3" x14ac:dyDescent="0.15">
      <c r="B148" s="27"/>
      <c r="C148" s="27"/>
    </row>
    <row r="149" spans="2:3" x14ac:dyDescent="0.15">
      <c r="B149" s="27"/>
      <c r="C149" s="27"/>
    </row>
    <row r="150" spans="2:3" x14ac:dyDescent="0.15">
      <c r="B150" s="27"/>
      <c r="C150" s="27"/>
    </row>
    <row r="151" spans="2:3" x14ac:dyDescent="0.15">
      <c r="B151" s="27"/>
      <c r="C151" s="27"/>
    </row>
    <row r="152" spans="2:3" x14ac:dyDescent="0.15">
      <c r="B152" s="27"/>
      <c r="C152" s="27"/>
    </row>
    <row r="153" spans="2:3" x14ac:dyDescent="0.15">
      <c r="B153" s="27"/>
      <c r="C153" s="27"/>
    </row>
    <row r="154" spans="2:3" x14ac:dyDescent="0.15">
      <c r="B154" s="27"/>
      <c r="C154" s="27"/>
    </row>
    <row r="155" spans="2:3" x14ac:dyDescent="0.15">
      <c r="B155" s="27"/>
      <c r="C155" s="27"/>
    </row>
    <row r="156" spans="2:3" x14ac:dyDescent="0.15">
      <c r="B156" s="27"/>
      <c r="C156" s="27"/>
    </row>
    <row r="157" spans="2:3" x14ac:dyDescent="0.15">
      <c r="B157" s="27"/>
      <c r="C157" s="27"/>
    </row>
    <row r="158" spans="2:3" x14ac:dyDescent="0.15">
      <c r="B158" s="27"/>
      <c r="C158" s="27"/>
    </row>
    <row r="159" spans="2:3" x14ac:dyDescent="0.15">
      <c r="B159" s="27"/>
      <c r="C159" s="27"/>
    </row>
    <row r="160" spans="2:3" x14ac:dyDescent="0.15">
      <c r="B160" s="27"/>
      <c r="C160" s="27"/>
    </row>
    <row r="161" spans="2:3" x14ac:dyDescent="0.15">
      <c r="B161" s="27"/>
      <c r="C161" s="27"/>
    </row>
    <row r="162" spans="2:3" x14ac:dyDescent="0.15">
      <c r="B162" s="27"/>
      <c r="C162" s="27"/>
    </row>
    <row r="163" spans="2:3" x14ac:dyDescent="0.15">
      <c r="B163" s="27"/>
      <c r="C163" s="27"/>
    </row>
    <row r="164" spans="2:3" x14ac:dyDescent="0.15">
      <c r="B164" s="27"/>
      <c r="C164" s="27"/>
    </row>
    <row r="165" spans="2:3" x14ac:dyDescent="0.15">
      <c r="B165" s="27"/>
      <c r="C165" s="27"/>
    </row>
    <row r="166" spans="2:3" x14ac:dyDescent="0.15">
      <c r="B166" s="27"/>
      <c r="C166" s="27"/>
    </row>
    <row r="167" spans="2:3" x14ac:dyDescent="0.15">
      <c r="B167" s="27"/>
      <c r="C167" s="27"/>
    </row>
    <row r="168" spans="2:3" x14ac:dyDescent="0.15">
      <c r="B168" s="27"/>
      <c r="C168" s="27"/>
    </row>
    <row r="169" spans="2:3" x14ac:dyDescent="0.15">
      <c r="B169" s="27"/>
      <c r="C169" s="27"/>
    </row>
    <row r="170" spans="2:3" x14ac:dyDescent="0.15">
      <c r="B170" s="27"/>
      <c r="C170" s="27"/>
    </row>
    <row r="171" spans="2:3" x14ac:dyDescent="0.15">
      <c r="B171" s="27"/>
      <c r="C171" s="27"/>
    </row>
    <row r="172" spans="2:3" x14ac:dyDescent="0.15">
      <c r="B172" s="27"/>
      <c r="C172" s="27"/>
    </row>
    <row r="173" spans="2:3" x14ac:dyDescent="0.15">
      <c r="B173" s="27"/>
      <c r="C173" s="27"/>
    </row>
    <row r="174" spans="2:3" x14ac:dyDescent="0.15">
      <c r="B174" s="27"/>
      <c r="C174" s="27"/>
    </row>
    <row r="175" spans="2:3" x14ac:dyDescent="0.15">
      <c r="B175" s="27"/>
      <c r="C175" s="27"/>
    </row>
    <row r="176" spans="2:3" x14ac:dyDescent="0.15">
      <c r="B176" s="27"/>
      <c r="C176" s="27"/>
    </row>
    <row r="177" spans="2:3" x14ac:dyDescent="0.15">
      <c r="B177" s="27"/>
      <c r="C177" s="27"/>
    </row>
    <row r="178" spans="2:3" x14ac:dyDescent="0.15">
      <c r="B178" s="27"/>
      <c r="C178" s="27"/>
    </row>
    <row r="179" spans="2:3" x14ac:dyDescent="0.15">
      <c r="B179" s="27"/>
      <c r="C179" s="27"/>
    </row>
    <row r="180" spans="2:3" x14ac:dyDescent="0.15">
      <c r="B180" s="27"/>
      <c r="C180" s="27"/>
    </row>
    <row r="181" spans="2:3" x14ac:dyDescent="0.15">
      <c r="B181" s="27"/>
      <c r="C181" s="27"/>
    </row>
    <row r="182" spans="2:3" x14ac:dyDescent="0.15">
      <c r="B182" s="27"/>
      <c r="C182" s="27"/>
    </row>
  </sheetData>
  <pageMargins left="0.7" right="0.7" top="0.75" bottom="0.75" header="0.3" footer="0.3"/>
  <pageSetup paperSize="9" orientation="portrait" horizontalDpi="4294967292" verticalDpi="429496729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8.796875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8.796875" defaultRowHeight="13" x14ac:dyDescent="0.15"/>
  <sheetData>
    <row r="1" spans="1:4" x14ac:dyDescent="0.15">
      <c r="A1" t="s">
        <v>9</v>
      </c>
      <c r="B1" t="s">
        <v>10</v>
      </c>
      <c r="D1" t="s">
        <v>11</v>
      </c>
    </row>
    <row r="2" spans="1:4" x14ac:dyDescent="0.15">
      <c r="A2" t="s">
        <v>4</v>
      </c>
      <c r="B2" t="s">
        <v>5</v>
      </c>
      <c r="C2" t="s">
        <v>6</v>
      </c>
      <c r="D2" t="s">
        <v>12</v>
      </c>
    </row>
    <row r="3" spans="1:4" x14ac:dyDescent="0.15">
      <c r="A3" t="s">
        <v>13</v>
      </c>
      <c r="B3" t="s">
        <v>14</v>
      </c>
    </row>
    <row r="4" spans="1:4" x14ac:dyDescent="0.15">
      <c r="A4" t="s">
        <v>15</v>
      </c>
      <c r="B4" t="s">
        <v>16</v>
      </c>
    </row>
    <row r="5" spans="1:4" x14ac:dyDescent="0.15">
      <c r="A5" t="s">
        <v>17</v>
      </c>
      <c r="B5" t="s">
        <v>18</v>
      </c>
    </row>
    <row r="6" spans="1:4" x14ac:dyDescent="0.15">
      <c r="A6" t="s">
        <v>19</v>
      </c>
      <c r="B6" t="s">
        <v>20</v>
      </c>
    </row>
    <row r="7" spans="1:4" x14ac:dyDescent="0.15">
      <c r="A7" t="s">
        <v>21</v>
      </c>
      <c r="B7" t="s">
        <v>22</v>
      </c>
    </row>
    <row r="8" spans="1:4" x14ac:dyDescent="0.15">
      <c r="A8" t="s">
        <v>23</v>
      </c>
      <c r="B8" t="s">
        <v>24</v>
      </c>
    </row>
    <row r="9" spans="1:4" x14ac:dyDescent="0.15">
      <c r="A9" t="s">
        <v>25</v>
      </c>
      <c r="B9" t="s">
        <v>26</v>
      </c>
    </row>
    <row r="10" spans="1:4" x14ac:dyDescent="0.15">
      <c r="A10" t="s">
        <v>27</v>
      </c>
      <c r="B10" t="s">
        <v>28</v>
      </c>
    </row>
    <row r="11" spans="1:4" x14ac:dyDescent="0.15">
      <c r="A11" t="s">
        <v>29</v>
      </c>
      <c r="B11" t="s">
        <v>30</v>
      </c>
    </row>
    <row r="12" spans="1:4" x14ac:dyDescent="0.15">
      <c r="A12" t="s">
        <v>31</v>
      </c>
      <c r="B12" t="s">
        <v>32</v>
      </c>
    </row>
    <row r="13" spans="1:4" x14ac:dyDescent="0.15">
      <c r="A13" t="s">
        <v>33</v>
      </c>
      <c r="B13" t="s">
        <v>34</v>
      </c>
    </row>
    <row r="14" spans="1:4" x14ac:dyDescent="0.15">
      <c r="A14" t="s">
        <v>35</v>
      </c>
      <c r="B14" t="s">
        <v>36</v>
      </c>
    </row>
    <row r="15" spans="1:4" x14ac:dyDescent="0.15">
      <c r="A15" t="s">
        <v>37</v>
      </c>
      <c r="B15" t="s">
        <v>38</v>
      </c>
    </row>
    <row r="16" spans="1:4" x14ac:dyDescent="0.15">
      <c r="A16" t="s">
        <v>39</v>
      </c>
      <c r="B16" t="s">
        <v>40</v>
      </c>
    </row>
    <row r="17" spans="1:2" x14ac:dyDescent="0.15">
      <c r="A17" t="s">
        <v>41</v>
      </c>
      <c r="B17" t="s">
        <v>42</v>
      </c>
    </row>
    <row r="18" spans="1:2" x14ac:dyDescent="0.15">
      <c r="A18" t="s">
        <v>43</v>
      </c>
      <c r="B18" t="s">
        <v>44</v>
      </c>
    </row>
    <row r="19" spans="1:2" x14ac:dyDescent="0.15">
      <c r="A19" t="s">
        <v>45</v>
      </c>
      <c r="B19" t="s">
        <v>46</v>
      </c>
    </row>
    <row r="20" spans="1:2" x14ac:dyDescent="0.15">
      <c r="A20" t="s">
        <v>47</v>
      </c>
      <c r="B20" t="s">
        <v>48</v>
      </c>
    </row>
    <row r="21" spans="1:2" x14ac:dyDescent="0.15">
      <c r="A21" t="s">
        <v>51</v>
      </c>
      <c r="B21" t="s">
        <v>52</v>
      </c>
    </row>
    <row r="22" spans="1:2" x14ac:dyDescent="0.15">
      <c r="A22" t="s">
        <v>49</v>
      </c>
      <c r="B22" t="s">
        <v>50</v>
      </c>
    </row>
    <row r="23" spans="1:2" x14ac:dyDescent="0.15">
      <c r="A23" t="s">
        <v>53</v>
      </c>
      <c r="B23" t="s">
        <v>54</v>
      </c>
    </row>
    <row r="24" spans="1:2" x14ac:dyDescent="0.15">
      <c r="A24" t="s">
        <v>55</v>
      </c>
      <c r="B24" t="s">
        <v>56</v>
      </c>
    </row>
    <row r="25" spans="1:2" x14ac:dyDescent="0.15">
      <c r="A25" t="s">
        <v>57</v>
      </c>
      <c r="B25" t="s">
        <v>58</v>
      </c>
    </row>
    <row r="26" spans="1:2" x14ac:dyDescent="0.15">
      <c r="A26" t="s">
        <v>59</v>
      </c>
      <c r="B26" t="s">
        <v>60</v>
      </c>
    </row>
    <row r="27" spans="1:2" x14ac:dyDescent="0.15">
      <c r="A27" t="s">
        <v>61</v>
      </c>
      <c r="B27" t="s">
        <v>62</v>
      </c>
    </row>
    <row r="28" spans="1:2" x14ac:dyDescent="0.15">
      <c r="A28" t="s">
        <v>63</v>
      </c>
      <c r="B28" t="s">
        <v>64</v>
      </c>
    </row>
    <row r="29" spans="1:2" x14ac:dyDescent="0.15">
      <c r="A29" t="s">
        <v>65</v>
      </c>
      <c r="B29" t="s">
        <v>66</v>
      </c>
    </row>
    <row r="30" spans="1:2" x14ac:dyDescent="0.15">
      <c r="A30" t="s">
        <v>67</v>
      </c>
      <c r="B30" t="s">
        <v>68</v>
      </c>
    </row>
    <row r="31" spans="1:2" x14ac:dyDescent="0.15">
      <c r="A31" t="s">
        <v>69</v>
      </c>
      <c r="B31" t="s">
        <v>70</v>
      </c>
    </row>
    <row r="32" spans="1:2" x14ac:dyDescent="0.15">
      <c r="A32" t="s">
        <v>71</v>
      </c>
      <c r="B32" t="s">
        <v>72</v>
      </c>
    </row>
    <row r="33" spans="1:2" x14ac:dyDescent="0.15">
      <c r="A33" t="s">
        <v>73</v>
      </c>
      <c r="B33" t="s">
        <v>74</v>
      </c>
    </row>
    <row r="34" spans="1:2" x14ac:dyDescent="0.15">
      <c r="A34" t="s">
        <v>75</v>
      </c>
      <c r="B34" t="s">
        <v>76</v>
      </c>
    </row>
    <row r="35" spans="1:2" x14ac:dyDescent="0.15">
      <c r="A35" t="s">
        <v>77</v>
      </c>
      <c r="B35" t="s">
        <v>78</v>
      </c>
    </row>
    <row r="36" spans="1:2" x14ac:dyDescent="0.15">
      <c r="A36" t="s">
        <v>79</v>
      </c>
      <c r="B36" t="s">
        <v>80</v>
      </c>
    </row>
    <row r="37" spans="1:2" x14ac:dyDescent="0.15">
      <c r="A37" t="s">
        <v>81</v>
      </c>
      <c r="B37" t="s">
        <v>82</v>
      </c>
    </row>
    <row r="38" spans="1:2" x14ac:dyDescent="0.15">
      <c r="A38" t="s">
        <v>83</v>
      </c>
      <c r="B38" t="s">
        <v>84</v>
      </c>
    </row>
    <row r="39" spans="1:2" x14ac:dyDescent="0.15">
      <c r="A39" t="s">
        <v>85</v>
      </c>
      <c r="B39" t="s">
        <v>86</v>
      </c>
    </row>
    <row r="40" spans="1:2" x14ac:dyDescent="0.15">
      <c r="A40" t="s">
        <v>87</v>
      </c>
      <c r="B40" t="s">
        <v>88</v>
      </c>
    </row>
    <row r="41" spans="1:2" x14ac:dyDescent="0.15">
      <c r="A41" t="s">
        <v>89</v>
      </c>
      <c r="B41" t="s">
        <v>90</v>
      </c>
    </row>
    <row r="42" spans="1:2" x14ac:dyDescent="0.15">
      <c r="A42" t="s">
        <v>95</v>
      </c>
      <c r="B42" t="s">
        <v>96</v>
      </c>
    </row>
    <row r="43" spans="1:2" x14ac:dyDescent="0.15">
      <c r="A43" t="s">
        <v>97</v>
      </c>
      <c r="B43" t="s">
        <v>98</v>
      </c>
    </row>
    <row r="44" spans="1:2" x14ac:dyDescent="0.15">
      <c r="A44" t="s">
        <v>99</v>
      </c>
      <c r="B44" t="s">
        <v>100</v>
      </c>
    </row>
    <row r="45" spans="1:2" x14ac:dyDescent="0.15">
      <c r="A45" t="s">
        <v>101</v>
      </c>
      <c r="B45" t="s">
        <v>102</v>
      </c>
    </row>
    <row r="46" spans="1:2" x14ac:dyDescent="0.15">
      <c r="A46" t="s">
        <v>103</v>
      </c>
      <c r="B46" t="s">
        <v>104</v>
      </c>
    </row>
    <row r="47" spans="1:2" x14ac:dyDescent="0.15">
      <c r="A47" t="s">
        <v>91</v>
      </c>
      <c r="B47" t="s">
        <v>92</v>
      </c>
    </row>
    <row r="48" spans="1:2" x14ac:dyDescent="0.15">
      <c r="A48" t="s">
        <v>93</v>
      </c>
      <c r="B48" t="s">
        <v>94</v>
      </c>
    </row>
    <row r="49" spans="1:2" x14ac:dyDescent="0.15">
      <c r="A49" t="s">
        <v>105</v>
      </c>
      <c r="B49" t="s">
        <v>106</v>
      </c>
    </row>
    <row r="50" spans="1:2" x14ac:dyDescent="0.15">
      <c r="A50" t="s">
        <v>107</v>
      </c>
      <c r="B50" t="s">
        <v>108</v>
      </c>
    </row>
    <row r="51" spans="1:2" x14ac:dyDescent="0.15">
      <c r="A51" t="s">
        <v>109</v>
      </c>
      <c r="B51" t="s">
        <v>110</v>
      </c>
    </row>
    <row r="52" spans="1:2" x14ac:dyDescent="0.15">
      <c r="A52" t="s">
        <v>111</v>
      </c>
      <c r="B52" t="s">
        <v>112</v>
      </c>
    </row>
    <row r="53" spans="1:2" x14ac:dyDescent="0.15">
      <c r="A53" t="s">
        <v>113</v>
      </c>
      <c r="B53" t="s">
        <v>114</v>
      </c>
    </row>
    <row r="54" spans="1:2" x14ac:dyDescent="0.15">
      <c r="A54" t="s">
        <v>115</v>
      </c>
      <c r="B54" t="s">
        <v>116</v>
      </c>
    </row>
    <row r="55" spans="1:2" x14ac:dyDescent="0.15">
      <c r="A55" t="s">
        <v>117</v>
      </c>
      <c r="B55" t="s">
        <v>118</v>
      </c>
    </row>
    <row r="56" spans="1:2" x14ac:dyDescent="0.15">
      <c r="A56" t="s">
        <v>119</v>
      </c>
      <c r="B56" t="s">
        <v>120</v>
      </c>
    </row>
    <row r="57" spans="1:2" x14ac:dyDescent="0.15">
      <c r="A57" t="s">
        <v>121</v>
      </c>
      <c r="B57" t="s">
        <v>122</v>
      </c>
    </row>
    <row r="58" spans="1:2" x14ac:dyDescent="0.15">
      <c r="A58" t="s">
        <v>123</v>
      </c>
      <c r="B58" t="s">
        <v>124</v>
      </c>
    </row>
    <row r="59" spans="1:2" x14ac:dyDescent="0.15">
      <c r="A59" t="s">
        <v>125</v>
      </c>
      <c r="B59" t="s">
        <v>126</v>
      </c>
    </row>
    <row r="60" spans="1:2" x14ac:dyDescent="0.15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8.796875" defaultRowHeight="13" x14ac:dyDescent="0.15"/>
  <sheetData>
    <row r="1" spans="1:4" x14ac:dyDescent="0.15">
      <c r="A1" t="s">
        <v>2</v>
      </c>
      <c r="B1" t="s">
        <v>3</v>
      </c>
      <c r="D1" t="s">
        <v>8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8.796875" defaultRowHeight="13" x14ac:dyDescent="0.15"/>
  <sheetData>
    <row r="1" spans="1:4" x14ac:dyDescent="0.15">
      <c r="A1" t="s">
        <v>9</v>
      </c>
      <c r="B1" t="s">
        <v>130</v>
      </c>
      <c r="D1" t="s">
        <v>11</v>
      </c>
    </row>
    <row r="2" spans="1:4" x14ac:dyDescent="0.15">
      <c r="A2" t="s">
        <v>4</v>
      </c>
      <c r="B2" t="s">
        <v>5</v>
      </c>
      <c r="C2" t="s">
        <v>6</v>
      </c>
      <c r="D2" t="s">
        <v>12</v>
      </c>
    </row>
    <row r="3" spans="1:4" x14ac:dyDescent="0.15">
      <c r="A3" t="s">
        <v>131</v>
      </c>
      <c r="B3" t="s">
        <v>132</v>
      </c>
    </row>
    <row r="4" spans="1:4" x14ac:dyDescent="0.15">
      <c r="A4" t="s">
        <v>133</v>
      </c>
      <c r="B4" t="s">
        <v>134</v>
      </c>
    </row>
    <row r="5" spans="1:4" x14ac:dyDescent="0.15">
      <c r="A5" t="s">
        <v>135</v>
      </c>
      <c r="B5" t="s">
        <v>136</v>
      </c>
    </row>
    <row r="6" spans="1:4" x14ac:dyDescent="0.15">
      <c r="A6" t="s">
        <v>137</v>
      </c>
      <c r="B6" t="s">
        <v>138</v>
      </c>
    </row>
    <row r="7" spans="1:4" x14ac:dyDescent="0.15">
      <c r="A7" t="s">
        <v>139</v>
      </c>
      <c r="B7" t="s">
        <v>140</v>
      </c>
    </row>
    <row r="8" spans="1:4" x14ac:dyDescent="0.15">
      <c r="A8" t="s">
        <v>141</v>
      </c>
      <c r="B8" t="s">
        <v>142</v>
      </c>
    </row>
    <row r="9" spans="1:4" x14ac:dyDescent="0.15">
      <c r="A9" t="s">
        <v>143</v>
      </c>
      <c r="B9" t="s">
        <v>144</v>
      </c>
    </row>
    <row r="10" spans="1:4" x14ac:dyDescent="0.15">
      <c r="A10" t="s">
        <v>145</v>
      </c>
      <c r="B10" t="s">
        <v>146</v>
      </c>
    </row>
    <row r="11" spans="1:4" x14ac:dyDescent="0.15">
      <c r="A11" t="s">
        <v>147</v>
      </c>
      <c r="B11" t="s">
        <v>148</v>
      </c>
    </row>
    <row r="12" spans="1:4" x14ac:dyDescent="0.15">
      <c r="A12" t="s">
        <v>149</v>
      </c>
      <c r="B12" t="s">
        <v>150</v>
      </c>
    </row>
    <row r="13" spans="1:4" x14ac:dyDescent="0.15">
      <c r="A13" t="s">
        <v>151</v>
      </c>
      <c r="B13" t="s">
        <v>152</v>
      </c>
    </row>
    <row r="14" spans="1:4" x14ac:dyDescent="0.15">
      <c r="A14" t="s">
        <v>153</v>
      </c>
      <c r="B14" t="s">
        <v>154</v>
      </c>
    </row>
    <row r="15" spans="1:4" x14ac:dyDescent="0.15">
      <c r="A15" t="s">
        <v>155</v>
      </c>
      <c r="B15" t="s">
        <v>156</v>
      </c>
    </row>
    <row r="16" spans="1:4" x14ac:dyDescent="0.15">
      <c r="A16" t="s">
        <v>157</v>
      </c>
      <c r="B16" t="s">
        <v>158</v>
      </c>
    </row>
    <row r="17" spans="1:2" x14ac:dyDescent="0.15">
      <c r="A17" t="s">
        <v>159</v>
      </c>
      <c r="B17" t="s">
        <v>160</v>
      </c>
    </row>
    <row r="18" spans="1:2" x14ac:dyDescent="0.15">
      <c r="A18" t="s">
        <v>161</v>
      </c>
      <c r="B18" t="s">
        <v>162</v>
      </c>
    </row>
    <row r="19" spans="1:2" x14ac:dyDescent="0.15">
      <c r="A19" t="s">
        <v>163</v>
      </c>
      <c r="B19" t="s">
        <v>164</v>
      </c>
    </row>
    <row r="20" spans="1:2" x14ac:dyDescent="0.15">
      <c r="A20" t="s">
        <v>165</v>
      </c>
      <c r="B20" t="s">
        <v>166</v>
      </c>
    </row>
    <row r="21" spans="1:2" x14ac:dyDescent="0.15">
      <c r="A21" t="s">
        <v>167</v>
      </c>
      <c r="B21" t="s">
        <v>168</v>
      </c>
    </row>
    <row r="22" spans="1:2" x14ac:dyDescent="0.15">
      <c r="A22" t="s">
        <v>169</v>
      </c>
      <c r="B22" t="s">
        <v>170</v>
      </c>
    </row>
    <row r="23" spans="1:2" x14ac:dyDescent="0.15">
      <c r="A23" t="s">
        <v>171</v>
      </c>
      <c r="B23" t="s">
        <v>172</v>
      </c>
    </row>
    <row r="24" spans="1:2" x14ac:dyDescent="0.15">
      <c r="A24" t="s">
        <v>173</v>
      </c>
      <c r="B24" t="s">
        <v>174</v>
      </c>
    </row>
    <row r="25" spans="1:2" x14ac:dyDescent="0.15">
      <c r="A25" t="s">
        <v>175</v>
      </c>
      <c r="B25" t="s">
        <v>176</v>
      </c>
    </row>
    <row r="26" spans="1:2" x14ac:dyDescent="0.15">
      <c r="A26" t="s">
        <v>177</v>
      </c>
      <c r="B26" t="s">
        <v>178</v>
      </c>
    </row>
    <row r="27" spans="1:2" x14ac:dyDescent="0.15">
      <c r="A27" t="s">
        <v>179</v>
      </c>
      <c r="B27" t="s">
        <v>180</v>
      </c>
    </row>
    <row r="28" spans="1:2" x14ac:dyDescent="0.15">
      <c r="A28" t="s">
        <v>181</v>
      </c>
      <c r="B28" t="s">
        <v>182</v>
      </c>
    </row>
    <row r="29" spans="1:2" x14ac:dyDescent="0.15">
      <c r="A29" t="s">
        <v>183</v>
      </c>
      <c r="B29" t="s">
        <v>184</v>
      </c>
    </row>
    <row r="30" spans="1:2" x14ac:dyDescent="0.15">
      <c r="A30" t="s">
        <v>185</v>
      </c>
      <c r="B30" t="s">
        <v>186</v>
      </c>
    </row>
    <row r="31" spans="1:2" x14ac:dyDescent="0.15">
      <c r="A31" t="s">
        <v>187</v>
      </c>
      <c r="B31" t="s">
        <v>188</v>
      </c>
    </row>
    <row r="32" spans="1:2" x14ac:dyDescent="0.15">
      <c r="A32" t="s">
        <v>189</v>
      </c>
      <c r="B32" t="s">
        <v>190</v>
      </c>
    </row>
    <row r="33" spans="1:2" x14ac:dyDescent="0.15">
      <c r="A33" t="s">
        <v>191</v>
      </c>
      <c r="B33" t="s">
        <v>192</v>
      </c>
    </row>
    <row r="34" spans="1:2" x14ac:dyDescent="0.15">
      <c r="A34" t="s">
        <v>193</v>
      </c>
      <c r="B34" t="s">
        <v>194</v>
      </c>
    </row>
    <row r="35" spans="1:2" x14ac:dyDescent="0.15">
      <c r="A35" t="s">
        <v>195</v>
      </c>
      <c r="B35" t="s">
        <v>196</v>
      </c>
    </row>
    <row r="36" spans="1:2" x14ac:dyDescent="0.15">
      <c r="A36" t="s">
        <v>197</v>
      </c>
      <c r="B36" t="s">
        <v>198</v>
      </c>
    </row>
    <row r="37" spans="1:2" x14ac:dyDescent="0.15">
      <c r="A37" t="s">
        <v>199</v>
      </c>
      <c r="B37" t="s">
        <v>200</v>
      </c>
    </row>
    <row r="38" spans="1:2" x14ac:dyDescent="0.15">
      <c r="A38" t="s">
        <v>201</v>
      </c>
      <c r="B38" t="s">
        <v>202</v>
      </c>
    </row>
    <row r="39" spans="1:2" x14ac:dyDescent="0.15">
      <c r="A39" t="s">
        <v>203</v>
      </c>
      <c r="B39" t="s">
        <v>204</v>
      </c>
    </row>
    <row r="40" spans="1:2" x14ac:dyDescent="0.15">
      <c r="A40" t="s">
        <v>207</v>
      </c>
      <c r="B40" t="s">
        <v>208</v>
      </c>
    </row>
    <row r="41" spans="1:2" x14ac:dyDescent="0.15">
      <c r="A41" t="s">
        <v>205</v>
      </c>
      <c r="B41" t="s">
        <v>206</v>
      </c>
    </row>
    <row r="42" spans="1:2" x14ac:dyDescent="0.15">
      <c r="A42" t="s">
        <v>209</v>
      </c>
      <c r="B42" t="s">
        <v>210</v>
      </c>
    </row>
    <row r="43" spans="1:2" x14ac:dyDescent="0.15">
      <c r="A43" t="s">
        <v>211</v>
      </c>
      <c r="B43" t="s">
        <v>212</v>
      </c>
    </row>
    <row r="44" spans="1:2" x14ac:dyDescent="0.15">
      <c r="A44" t="s">
        <v>213</v>
      </c>
      <c r="B44" t="s">
        <v>214</v>
      </c>
    </row>
    <row r="45" spans="1:2" x14ac:dyDescent="0.15">
      <c r="A45" t="s">
        <v>215</v>
      </c>
      <c r="B45" t="s">
        <v>216</v>
      </c>
    </row>
    <row r="46" spans="1:2" x14ac:dyDescent="0.15">
      <c r="A46" t="s">
        <v>217</v>
      </c>
      <c r="B46" t="s">
        <v>218</v>
      </c>
    </row>
    <row r="47" spans="1:2" x14ac:dyDescent="0.15">
      <c r="A47" t="s">
        <v>219</v>
      </c>
      <c r="B47" t="s">
        <v>220</v>
      </c>
    </row>
    <row r="48" spans="1:2" x14ac:dyDescent="0.15">
      <c r="A48" t="s">
        <v>221</v>
      </c>
      <c r="B48" t="s">
        <v>222</v>
      </c>
    </row>
    <row r="49" spans="1:2" x14ac:dyDescent="0.15">
      <c r="A49" t="s">
        <v>223</v>
      </c>
      <c r="B49" t="s">
        <v>224</v>
      </c>
    </row>
    <row r="50" spans="1:2" x14ac:dyDescent="0.15">
      <c r="A50" t="s">
        <v>225</v>
      </c>
      <c r="B50" t="s">
        <v>226</v>
      </c>
    </row>
    <row r="51" spans="1:2" x14ac:dyDescent="0.15">
      <c r="A51" t="s">
        <v>227</v>
      </c>
      <c r="B51" t="s">
        <v>228</v>
      </c>
    </row>
    <row r="52" spans="1:2" x14ac:dyDescent="0.15">
      <c r="A52" t="s">
        <v>229</v>
      </c>
      <c r="B52" t="s">
        <v>230</v>
      </c>
    </row>
    <row r="53" spans="1:2" x14ac:dyDescent="0.15">
      <c r="A53" t="s">
        <v>231</v>
      </c>
      <c r="B53" t="s">
        <v>232</v>
      </c>
    </row>
    <row r="54" spans="1:2" x14ac:dyDescent="0.15">
      <c r="A54" t="s">
        <v>233</v>
      </c>
      <c r="B54" t="s">
        <v>234</v>
      </c>
    </row>
    <row r="55" spans="1:2" x14ac:dyDescent="0.15">
      <c r="A55" t="s">
        <v>235</v>
      </c>
      <c r="B55" t="s">
        <v>236</v>
      </c>
    </row>
    <row r="56" spans="1:2" x14ac:dyDescent="0.15">
      <c r="A56" t="s">
        <v>237</v>
      </c>
      <c r="B56" t="s">
        <v>238</v>
      </c>
    </row>
    <row r="57" spans="1:2" x14ac:dyDescent="0.15">
      <c r="A57" t="s">
        <v>239</v>
      </c>
      <c r="B57" t="s">
        <v>240</v>
      </c>
    </row>
    <row r="58" spans="1:2" x14ac:dyDescent="0.15">
      <c r="A58" t="s">
        <v>241</v>
      </c>
      <c r="B58" t="s">
        <v>242</v>
      </c>
    </row>
    <row r="59" spans="1:2" x14ac:dyDescent="0.15">
      <c r="A59" t="s">
        <v>243</v>
      </c>
      <c r="B59" t="s">
        <v>244</v>
      </c>
    </row>
    <row r="60" spans="1:2" x14ac:dyDescent="0.15">
      <c r="A60" t="s">
        <v>245</v>
      </c>
      <c r="B60" t="s">
        <v>246</v>
      </c>
    </row>
    <row r="61" spans="1:2" x14ac:dyDescent="0.15">
      <c r="A61" t="s">
        <v>247</v>
      </c>
      <c r="B61" t="s">
        <v>248</v>
      </c>
    </row>
    <row r="62" spans="1:2" x14ac:dyDescent="0.15">
      <c r="A62" t="s">
        <v>249</v>
      </c>
      <c r="B62" t="s">
        <v>250</v>
      </c>
    </row>
    <row r="63" spans="1:2" x14ac:dyDescent="0.15">
      <c r="A63" t="s">
        <v>251</v>
      </c>
      <c r="B63" t="s">
        <v>252</v>
      </c>
    </row>
    <row r="64" spans="1:2" x14ac:dyDescent="0.15">
      <c r="A64" t="s">
        <v>253</v>
      </c>
      <c r="B64" t="s">
        <v>254</v>
      </c>
    </row>
    <row r="65" spans="1:2" x14ac:dyDescent="0.15">
      <c r="A65" t="s">
        <v>255</v>
      </c>
      <c r="B65" t="s">
        <v>256</v>
      </c>
    </row>
    <row r="66" spans="1:2" x14ac:dyDescent="0.15">
      <c r="A66" t="s">
        <v>257</v>
      </c>
      <c r="B66" t="s">
        <v>258</v>
      </c>
    </row>
    <row r="67" spans="1:2" x14ac:dyDescent="0.15">
      <c r="A67" t="s">
        <v>259</v>
      </c>
      <c r="B67" t="s">
        <v>260</v>
      </c>
    </row>
    <row r="68" spans="1:2" x14ac:dyDescent="0.15">
      <c r="A68" t="s">
        <v>261</v>
      </c>
      <c r="B68" t="s">
        <v>262</v>
      </c>
    </row>
    <row r="69" spans="1:2" x14ac:dyDescent="0.15">
      <c r="A69" t="s">
        <v>263</v>
      </c>
      <c r="B69" t="s">
        <v>264</v>
      </c>
    </row>
    <row r="70" spans="1:2" x14ac:dyDescent="0.15">
      <c r="A70" t="s">
        <v>265</v>
      </c>
      <c r="B70" t="s">
        <v>266</v>
      </c>
    </row>
    <row r="71" spans="1:2" x14ac:dyDescent="0.15">
      <c r="A71" t="s">
        <v>267</v>
      </c>
      <c r="B71" t="s">
        <v>268</v>
      </c>
    </row>
    <row r="72" spans="1:2" x14ac:dyDescent="0.15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8.796875" defaultRowHeight="13" x14ac:dyDescent="0.15"/>
  <sheetData>
    <row r="1" spans="1:4" x14ac:dyDescent="0.15">
      <c r="A1" t="s">
        <v>2</v>
      </c>
      <c r="B1" t="s">
        <v>3</v>
      </c>
      <c r="D1" t="s">
        <v>129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8.796875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8.796875" defaultRowHeight="13" x14ac:dyDescent="0.15"/>
  <sheetData>
    <row r="1" spans="1:4" x14ac:dyDescent="0.15">
      <c r="A1" t="s">
        <v>2</v>
      </c>
      <c r="B1" t="s">
        <v>3</v>
      </c>
      <c r="D1" t="s">
        <v>129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8.796875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8.796875" defaultRowHeight="13" x14ac:dyDescent="0.15"/>
  <sheetData>
    <row r="1" spans="1:4" x14ac:dyDescent="0.15">
      <c r="A1" t="s">
        <v>2</v>
      </c>
      <c r="B1" t="s">
        <v>3</v>
      </c>
      <c r="D1" t="s">
        <v>8</v>
      </c>
    </row>
    <row r="2" spans="1:4" x14ac:dyDescent="0.15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8.796875" defaultRowHeight="13" x14ac:dyDescent="0.15"/>
  <sheetData>
    <row r="1" spans="1:4" x14ac:dyDescent="0.15">
      <c r="A1" t="s">
        <v>2</v>
      </c>
      <c r="B1" t="s">
        <v>3</v>
      </c>
      <c r="D1" t="s">
        <v>273</v>
      </c>
    </row>
    <row r="2" spans="1:4" x14ac:dyDescent="0.15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1"/>
  <sheetViews>
    <sheetView workbookViewId="0">
      <selection activeCell="B1" sqref="B1"/>
    </sheetView>
  </sheetViews>
  <sheetFormatPr baseColWidth="10" defaultRowHeight="13" x14ac:dyDescent="0.15"/>
  <sheetData>
    <row r="1" spans="1:2" x14ac:dyDescent="0.15">
      <c r="A1" t="s">
        <v>317</v>
      </c>
      <c r="B1" t="s">
        <v>318</v>
      </c>
    </row>
  </sheetData>
  <pageMargins left="0.78740157499999996" right="0.78740157499999996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2</vt:i4>
      </vt:variant>
    </vt:vector>
  </HeadingPairs>
  <TitlesOfParts>
    <vt:vector size="5" baseType="lpstr">
      <vt:lpstr>Metadata</vt:lpstr>
      <vt:lpstr>Samples</vt:lpstr>
      <vt:lpstr>Data explanation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Marta Eide</cp:lastModifiedBy>
  <cp:revision>1</cp:revision>
  <cp:lastPrinted>2007-06-26T13:44:43Z</cp:lastPrinted>
  <dcterms:created xsi:type="dcterms:W3CDTF">2002-02-24T22:24:38Z</dcterms:created>
  <dcterms:modified xsi:type="dcterms:W3CDTF">2020-11-25T09:01:24Z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