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silioSync\Niels_Werk\PhD\Code\MycoSynVac_Dynamic_Model_pipeline\1_Parameter_Estimation_model_selection\"/>
    </mc:Choice>
  </mc:AlternateContent>
  <xr:revisionPtr revIDLastSave="0" documentId="13_ncr:1_{60935FCC-365B-4BF9-8A4D-1973975A82C1}" xr6:coauthVersionLast="45" xr6:coauthVersionMax="45" xr10:uidLastSave="{00000000-0000-0000-0000-000000000000}"/>
  <bookViews>
    <workbookView xWindow="3285" yWindow="4215" windowWidth="28800" windowHeight="15435" xr2:uid="{56C3973C-9E24-4820-9148-2F2D99D184FB}"/>
  </bookViews>
  <sheets>
    <sheet name="Sample_overview" sheetId="2" r:id="rId1"/>
    <sheet name="Mean_metabolite_concentrations" sheetId="1" r:id="rId2"/>
    <sheet name="Enzyme_concentratio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27" i="4" l="1"/>
  <c r="AG22" i="4"/>
  <c r="AG21" i="4"/>
  <c r="AF23" i="4"/>
  <c r="AD27" i="4"/>
  <c r="AB21" i="4"/>
  <c r="AA26" i="4"/>
  <c r="Y22" i="4"/>
  <c r="X23" i="4"/>
  <c r="W24" i="4"/>
  <c r="V25" i="4"/>
  <c r="U26" i="4"/>
  <c r="P27" i="4"/>
  <c r="O21" i="4"/>
  <c r="N26" i="4"/>
  <c r="I17" i="4"/>
  <c r="H17" i="4"/>
  <c r="G17" i="4"/>
  <c r="I10" i="4"/>
  <c r="H10" i="4"/>
  <c r="G10" i="4"/>
  <c r="I15" i="1" l="1"/>
  <c r="H15" i="1"/>
  <c r="G15" i="1"/>
  <c r="I8" i="1"/>
  <c r="H8" i="1"/>
  <c r="G8" i="1"/>
</calcChain>
</file>

<file path=xl/sharedStrings.xml><?xml version="1.0" encoding="utf-8"?>
<sst xmlns="http://schemas.openxmlformats.org/spreadsheetml/2006/main" count="1026" uniqueCount="257">
  <si>
    <t>mM</t>
  </si>
  <si>
    <t>SBO:0000299</t>
  </si>
  <si>
    <t>SBO:0000300</t>
  </si>
  <si>
    <t>SBO:0000301</t>
  </si>
  <si>
    <t>SBO:0000302</t>
  </si>
  <si>
    <t>SBO:0000303</t>
  </si>
  <si>
    <t>SBO:0000304</t>
  </si>
  <si>
    <t>SBO:0000305</t>
  </si>
  <si>
    <t>SBO:0000306</t>
  </si>
  <si>
    <t>SBO:0000307</t>
  </si>
  <si>
    <t>SBO:0000308</t>
  </si>
  <si>
    <t>SBO:0000309</t>
  </si>
  <si>
    <t>SBO:0000310</t>
  </si>
  <si>
    <t>SBO:0000311</t>
  </si>
  <si>
    <t>SBO:0000312</t>
  </si>
  <si>
    <t>SBO:0000313</t>
  </si>
  <si>
    <t>SBO:0000314</t>
  </si>
  <si>
    <t>SBO:0000315</t>
  </si>
  <si>
    <t>O2</t>
  </si>
  <si>
    <t>SBO:0000316</t>
  </si>
  <si>
    <t xml:space="preserve">cpd:C00007 </t>
  </si>
  <si>
    <t>WT_WT_5</t>
  </si>
  <si>
    <t>blank_control_7</t>
  </si>
  <si>
    <t>WT_perturbation_7</t>
  </si>
  <si>
    <t>water_control_7</t>
  </si>
  <si>
    <t>TF173_MPN303_5</t>
  </si>
  <si>
    <t>TF178_MPN250_5</t>
  </si>
  <si>
    <t>TF187_MPN674_5</t>
  </si>
  <si>
    <t>Tn051_MPN051_5</t>
  </si>
  <si>
    <t>Tn674_N/A_5</t>
  </si>
  <si>
    <t>dLDH,NoxE_N/A_5</t>
  </si>
  <si>
    <t>KO51_mutant_6</t>
  </si>
  <si>
    <t>TF173_mutant_6</t>
  </si>
  <si>
    <t>TF183_mutant_6</t>
  </si>
  <si>
    <t>TF414_mutant_6</t>
  </si>
  <si>
    <t>TF462_mutant_6</t>
  </si>
  <si>
    <t>TF463_mutant_6</t>
  </si>
  <si>
    <t>Tn674_mutant_6</t>
  </si>
  <si>
    <t>TF173_mutant_7</t>
  </si>
  <si>
    <t>TF178_mutant_7</t>
  </si>
  <si>
    <t>TF184_mutant_7</t>
  </si>
  <si>
    <t>Tn674_mutant_7</t>
  </si>
  <si>
    <t>TF413_mutant_7</t>
  </si>
  <si>
    <t>TF462_mutant_7</t>
  </si>
  <si>
    <t>TF463_mutant_7</t>
  </si>
  <si>
    <t>TF187_mutant_7</t>
  </si>
  <si>
    <t>Tn051_Gly_perturbation_7</t>
  </si>
  <si>
    <t>AA_perturbation_6</t>
  </si>
  <si>
    <t>Fe_perturbation_6</t>
  </si>
  <si>
    <t>Glu_perturbation_6</t>
  </si>
  <si>
    <t>Gly_perturbation_6</t>
  </si>
  <si>
    <t>Ox_perturbation_6</t>
  </si>
  <si>
    <t>Gly_ctrl_perturbation_7</t>
  </si>
  <si>
    <t>WT_noGluc_perturbation_7</t>
  </si>
  <si>
    <t>6h_timecourse_4</t>
  </si>
  <si>
    <t>24h_timecourse_4</t>
  </si>
  <si>
    <t>48h_timecourse_4</t>
  </si>
  <si>
    <t>B170_timecourse_6h_3</t>
  </si>
  <si>
    <t>B170_timecourse_24h_3</t>
  </si>
  <si>
    <t>B170_timecourse_48h_3</t>
  </si>
  <si>
    <t>B170_timecourse_96h_3</t>
  </si>
  <si>
    <t>M129_timecourse_6h_3</t>
  </si>
  <si>
    <t>M129_timecourse_24h_3</t>
  </si>
  <si>
    <t>M129_timecourse_48h_3</t>
  </si>
  <si>
    <t>M129_timecourse_96h_3</t>
  </si>
  <si>
    <t>MPN303-OE_5</t>
  </si>
  <si>
    <t>MPN250-OE_5</t>
  </si>
  <si>
    <t>MPN674-OE_5</t>
  </si>
  <si>
    <t>MPN051-KO_5</t>
  </si>
  <si>
    <t>MPN674-KO_5</t>
  </si>
  <si>
    <t>MPN674-KO, NoxE OE_5</t>
  </si>
  <si>
    <t>MPN674-KO, NoxE OE_6</t>
  </si>
  <si>
    <t>MPN303-OE_6</t>
  </si>
  <si>
    <t>MPN606-OE_6</t>
  </si>
  <si>
    <t>MPN430-OE_6</t>
  </si>
  <si>
    <t>MPN025-OE_6</t>
  </si>
  <si>
    <t>MPN302-OE_6</t>
  </si>
  <si>
    <t>MPN674-KO_6</t>
  </si>
  <si>
    <t>MPN303-OE_7</t>
  </si>
  <si>
    <t>MPN250-OE_7</t>
  </si>
  <si>
    <t>MPN627-OE_7</t>
  </si>
  <si>
    <t>MPN674-OE_7</t>
  </si>
  <si>
    <t>MPN051-OE_7</t>
  </si>
  <si>
    <t>MPN025-OE_7</t>
  </si>
  <si>
    <t>MPN302-OE_7</t>
  </si>
  <si>
    <t>adherent (attached to the bottom of the flask), not aerated, not stired</t>
  </si>
  <si>
    <t>non-adherent (grown in suspension), aerated</t>
  </si>
  <si>
    <t xml:space="preserve">adherent (attached to the bottom of the flask), aerated </t>
  </si>
  <si>
    <t>control</t>
  </si>
  <si>
    <t>mutant</t>
  </si>
  <si>
    <t>mutant, perturbation</t>
  </si>
  <si>
    <t>perturbation</t>
  </si>
  <si>
    <t>timecourse</t>
  </si>
  <si>
    <t>timecourse, perturbation</t>
  </si>
  <si>
    <t>pyk</t>
  </si>
  <si>
    <t>pgi</t>
  </si>
  <si>
    <t>ldh</t>
  </si>
  <si>
    <t>glpD</t>
  </si>
  <si>
    <t>eno</t>
  </si>
  <si>
    <t>gap</t>
  </si>
  <si>
    <t>tsr</t>
  </si>
  <si>
    <t>pfkA</t>
  </si>
  <si>
    <t>ptsI</t>
  </si>
  <si>
    <t>NA</t>
  </si>
  <si>
    <t>re07_PYK</t>
  </si>
  <si>
    <t>re02_PGI</t>
  </si>
  <si>
    <t>re08_LDH</t>
  </si>
  <si>
    <t>re06_ENO</t>
  </si>
  <si>
    <t>re04_FBA</t>
  </si>
  <si>
    <t>re03_PFK</t>
  </si>
  <si>
    <t>0:0</t>
  </si>
  <si>
    <t>re07_PYK:1.291214505</t>
  </si>
  <si>
    <t>re02_PGI:1.4085032795</t>
  </si>
  <si>
    <t>re08_LDH:1.26939831</t>
  </si>
  <si>
    <t>glpD:NA</t>
  </si>
  <si>
    <t>re08_LDH:0</t>
  </si>
  <si>
    <t>re08_LDH:1</t>
  </si>
  <si>
    <t>re06_ENO:0.549999999999999</t>
  </si>
  <si>
    <t>re06_ENO:0.27</t>
  </si>
  <si>
    <t>re04_FBA:0.48</t>
  </si>
  <si>
    <t>re03_PFK:3.4236509485</t>
  </si>
  <si>
    <t>ptsI:1.7384333675</t>
  </si>
  <si>
    <t>glpD:4.03464644</t>
  </si>
  <si>
    <t>AcCoA</t>
  </si>
  <si>
    <t>cpd:C00024</t>
  </si>
  <si>
    <t>ACE</t>
  </si>
  <si>
    <t>cpd:C00033</t>
  </si>
  <si>
    <t>ADP</t>
  </si>
  <si>
    <t>cpd:C00008</t>
  </si>
  <si>
    <t>ATP</t>
  </si>
  <si>
    <t>cpd:C00002</t>
  </si>
  <si>
    <t>CoA</t>
  </si>
  <si>
    <t>cpd:C00010</t>
  </si>
  <si>
    <t>DGP</t>
  </si>
  <si>
    <t>cpd:C00236</t>
  </si>
  <si>
    <t>F6P</t>
  </si>
  <si>
    <t>cpd:C00085</t>
  </si>
  <si>
    <t>FBP</t>
  </si>
  <si>
    <t>cpd:C00354</t>
  </si>
  <si>
    <t>G6P</t>
  </si>
  <si>
    <t>GAP</t>
  </si>
  <si>
    <t>cpd:C00118</t>
  </si>
  <si>
    <t>LAC</t>
  </si>
  <si>
    <t>cpd:C00184</t>
  </si>
  <si>
    <t>NAD</t>
  </si>
  <si>
    <t>cpd:C00003</t>
  </si>
  <si>
    <t>NADH</t>
  </si>
  <si>
    <t>cpd:C00004</t>
  </si>
  <si>
    <t>PEP</t>
  </si>
  <si>
    <t>cpd:C00074</t>
  </si>
  <si>
    <t>Pi_Int</t>
  </si>
  <si>
    <t>cpd:C00009</t>
  </si>
  <si>
    <t>PYR</t>
  </si>
  <si>
    <t>cpd:C00022</t>
  </si>
  <si>
    <t>GLC_Ext</t>
  </si>
  <si>
    <t>cpd:C00031</t>
  </si>
  <si>
    <t>6h_training_data</t>
  </si>
  <si>
    <t>24h_training_data</t>
  </si>
  <si>
    <t>48h_training_data</t>
  </si>
  <si>
    <t>Experiment</t>
  </si>
  <si>
    <t>Growth condition</t>
  </si>
  <si>
    <t>Enzyme in model</t>
  </si>
  <si>
    <t>24h_timecourse</t>
  </si>
  <si>
    <t>growth curve</t>
  </si>
  <si>
    <t>training data</t>
  </si>
  <si>
    <t>M+P+U</t>
  </si>
  <si>
    <t>adherent, non-aerated, non-stirred</t>
  </si>
  <si>
    <t>48h_timecourse</t>
  </si>
  <si>
    <t>6h_timecourse</t>
  </si>
  <si>
    <t>validation data</t>
  </si>
  <si>
    <t>M*</t>
  </si>
  <si>
    <t>WT_5</t>
  </si>
  <si>
    <t>mutant, tsr OE</t>
  </si>
  <si>
    <t>M*+p</t>
  </si>
  <si>
    <t>FBA</t>
  </si>
  <si>
    <t>mutant, glpD KO</t>
  </si>
  <si>
    <t>adherent, non-aerated, non-stirred,</t>
  </si>
  <si>
    <t>mutant, pgi OE</t>
  </si>
  <si>
    <t>PGI</t>
  </si>
  <si>
    <t>mutant, pfkA OE</t>
  </si>
  <si>
    <t>PFK</t>
  </si>
  <si>
    <t>mutant, pyk OE</t>
  </si>
  <si>
    <t>PYK</t>
  </si>
  <si>
    <t>mutant, py OE</t>
  </si>
  <si>
    <t>mutant, gap OE</t>
  </si>
  <si>
    <t>mutant, eno OE</t>
  </si>
  <si>
    <t>ENO</t>
  </si>
  <si>
    <t>mutant, ptsI OE</t>
  </si>
  <si>
    <t>mutant, ldh KO, noxE OE</t>
  </si>
  <si>
    <t>LDH, NA</t>
  </si>
  <si>
    <t>mutant, ldh KO</t>
  </si>
  <si>
    <t>LDH</t>
  </si>
  <si>
    <t>mutant, ldh OE</t>
  </si>
  <si>
    <t>mutant, perturbation glpD KO</t>
  </si>
  <si>
    <t>adherent, non-aerated, non-stirred, glycerol</t>
  </si>
  <si>
    <t>Perturbation</t>
  </si>
  <si>
    <t xml:space="preserve">mutant, glpD KO </t>
  </si>
  <si>
    <t>Sample type</t>
  </si>
  <si>
    <t>Sample use</t>
  </si>
  <si>
    <t>Available data</t>
  </si>
  <si>
    <t>adherent, non-aerated, non-stirred,glucose 60 mM at t=0</t>
  </si>
  <si>
    <t>adherent, non-aerated, non-stirred, glucose 60 mM at t=0</t>
  </si>
  <si>
    <t>Copasi internal validation data</t>
  </si>
  <si>
    <t>Glucose_starv_perturbation_7</t>
  </si>
  <si>
    <t>adherent, no aeration, non-stirred</t>
  </si>
  <si>
    <t>adherent, aerated, non-stirred</t>
  </si>
  <si>
    <t>growth curve, perturbation</t>
  </si>
  <si>
    <t xml:space="preserve">adherent, aerated </t>
  </si>
  <si>
    <t>time course, perturbation</t>
  </si>
  <si>
    <t>The data available for each sample is shown in code: M=Metabolomics for all metabolites, M*= Metabolomics for most metabolites, P=Proteomics for all enzymes in the model, p=proteomics for targeted enzyme in OE mutants.</t>
  </si>
  <si>
    <t xml:space="preserve"># Overview of samples </t>
  </si>
  <si>
    <t>SampleID</t>
  </si>
  <si>
    <t>Batch</t>
  </si>
  <si>
    <t>Washed</t>
  </si>
  <si>
    <t>Description</t>
  </si>
  <si>
    <t>Growth conditions</t>
  </si>
  <si>
    <t>Time</t>
  </si>
  <si>
    <t>ExperimentType</t>
  </si>
  <si>
    <t>Genes</t>
  </si>
  <si>
    <t>Est. FC</t>
  </si>
  <si>
    <t>Effected par</t>
  </si>
  <si>
    <t>CompoundID</t>
  </si>
  <si>
    <t>Units</t>
  </si>
  <si>
    <t>SBOTerm</t>
  </si>
  <si>
    <t>Identifiers: obo.chebi</t>
  </si>
  <si>
    <t>Identifiers: kegg.compound</t>
  </si>
  <si>
    <t># Mean metabolite  concentrations for all samples used in this study</t>
  </si>
  <si>
    <t># Proteomics data from ref</t>
  </si>
  <si>
    <t>Used for</t>
  </si>
  <si>
    <t>training</t>
  </si>
  <si>
    <t>validation</t>
  </si>
  <si>
    <t>internal validation</t>
  </si>
  <si>
    <t># Table contains the enzyme concentration used for model training and for validation simmulations</t>
  </si>
  <si>
    <t>Enzyme</t>
  </si>
  <si>
    <t>PTS_Glc</t>
  </si>
  <si>
    <t>MPN207</t>
  </si>
  <si>
    <t>MPN025</t>
  </si>
  <si>
    <t>MPN250</t>
  </si>
  <si>
    <t>MPN302</t>
  </si>
  <si>
    <t>GAPDH</t>
  </si>
  <si>
    <t>MPN430</t>
  </si>
  <si>
    <t>MPN606</t>
  </si>
  <si>
    <t>MPN303</t>
  </si>
  <si>
    <t>PDH</t>
  </si>
  <si>
    <t>MPN393</t>
  </si>
  <si>
    <t>MPN674</t>
  </si>
  <si>
    <t>PTA_ACK</t>
  </si>
  <si>
    <t>MPN533</t>
  </si>
  <si>
    <t>MPN599</t>
  </si>
  <si>
    <t>ATPase</t>
  </si>
  <si>
    <t>Reaction</t>
  </si>
  <si>
    <t>* Not in final model, only used during model selection</t>
  </si>
  <si>
    <t>NOXE</t>
  </si>
  <si>
    <t>ParNewValue (log2)</t>
  </si>
  <si>
    <t>gene</t>
  </si>
  <si>
    <t># For a more detailed overview of how protein concentration was determined from the copy number of individual subunites, we refer to the file trainnig ss_straining-validation_data.xlsx</t>
  </si>
  <si>
    <t xml:space="preserve"> 'training'  and  'internal vaildation' samples are used for parameter and internal validation by Copasi. 'validation' samples were used for validation by running steady  state simmulations using Tellurium and libroadrunner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</si>
</sst>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ill="1"/>
    <xf numFmtId="2" fontId="0" fillId="0" borderId="0" xfId="0" applyNumberFormat="1" applyFill="1"/>
    <xf numFmtId="0" fontId="3" fillId="0" borderId="0" xfId="0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D466E-F8B6-47FE-B95B-782A3F3135BF}">
  <dimension ref="A1:F50"/>
  <sheetViews>
    <sheetView tabSelected="1" workbookViewId="0">
      <selection activeCell="A3" sqref="A3"/>
    </sheetView>
  </sheetViews>
  <sheetFormatPr defaultRowHeight="15" x14ac:dyDescent="0.25"/>
  <cols>
    <col min="1" max="6" width="34.42578125" customWidth="1"/>
  </cols>
  <sheetData>
    <row r="1" spans="1:6" x14ac:dyDescent="0.25">
      <c r="A1" t="s">
        <v>210</v>
      </c>
    </row>
    <row r="2" spans="1:6" x14ac:dyDescent="0.25">
      <c r="A2" t="s">
        <v>256</v>
      </c>
    </row>
    <row r="3" spans="1:6" x14ac:dyDescent="0.25">
      <c r="A3" s="2" t="s">
        <v>209</v>
      </c>
    </row>
    <row r="4" spans="1:6" x14ac:dyDescent="0.25">
      <c r="A4" s="2"/>
    </row>
    <row r="5" spans="1:6" x14ac:dyDescent="0.25">
      <c r="A5" s="2"/>
    </row>
    <row r="6" spans="1:6" s="1" customFormat="1" x14ac:dyDescent="0.25">
      <c r="A6" s="1" t="s">
        <v>159</v>
      </c>
      <c r="B6" s="1" t="s">
        <v>197</v>
      </c>
      <c r="C6" s="1" t="s">
        <v>198</v>
      </c>
      <c r="D6" s="1" t="s">
        <v>199</v>
      </c>
      <c r="E6" s="1" t="s">
        <v>160</v>
      </c>
      <c r="F6" s="1" t="s">
        <v>161</v>
      </c>
    </row>
    <row r="7" spans="1:6" x14ac:dyDescent="0.25">
      <c r="A7" t="s">
        <v>162</v>
      </c>
      <c r="B7" t="s">
        <v>163</v>
      </c>
      <c r="C7" t="s">
        <v>164</v>
      </c>
      <c r="D7" t="s">
        <v>165</v>
      </c>
      <c r="E7" t="s">
        <v>200</v>
      </c>
      <c r="F7" t="s">
        <v>103</v>
      </c>
    </row>
    <row r="8" spans="1:6" x14ac:dyDescent="0.25">
      <c r="A8" t="s">
        <v>167</v>
      </c>
      <c r="B8" t="s">
        <v>163</v>
      </c>
      <c r="C8" t="s">
        <v>164</v>
      </c>
      <c r="D8" t="s">
        <v>165</v>
      </c>
      <c r="E8" t="s">
        <v>201</v>
      </c>
      <c r="F8" t="s">
        <v>103</v>
      </c>
    </row>
    <row r="9" spans="1:6" x14ac:dyDescent="0.25">
      <c r="A9" t="s">
        <v>168</v>
      </c>
      <c r="B9" t="s">
        <v>164</v>
      </c>
      <c r="C9" t="s">
        <v>164</v>
      </c>
      <c r="D9" t="s">
        <v>165</v>
      </c>
      <c r="E9" t="s">
        <v>201</v>
      </c>
      <c r="F9" t="s">
        <v>103</v>
      </c>
    </row>
    <row r="10" spans="1:6" x14ac:dyDescent="0.25">
      <c r="A10" t="s">
        <v>54</v>
      </c>
      <c r="B10" t="s">
        <v>163</v>
      </c>
      <c r="C10" t="s">
        <v>202</v>
      </c>
      <c r="D10" t="s">
        <v>170</v>
      </c>
      <c r="E10" t="s">
        <v>166</v>
      </c>
      <c r="F10" t="s">
        <v>103</v>
      </c>
    </row>
    <row r="11" spans="1:6" x14ac:dyDescent="0.25">
      <c r="A11" t="s">
        <v>55</v>
      </c>
      <c r="B11" t="s">
        <v>163</v>
      </c>
      <c r="C11" t="s">
        <v>202</v>
      </c>
      <c r="D11" t="s">
        <v>170</v>
      </c>
      <c r="E11" t="s">
        <v>166</v>
      </c>
      <c r="F11" t="s">
        <v>103</v>
      </c>
    </row>
    <row r="12" spans="1:6" x14ac:dyDescent="0.25">
      <c r="A12" t="s">
        <v>56</v>
      </c>
      <c r="B12" t="s">
        <v>163</v>
      </c>
      <c r="C12" t="s">
        <v>202</v>
      </c>
      <c r="D12" t="s">
        <v>170</v>
      </c>
      <c r="E12" t="s">
        <v>166</v>
      </c>
      <c r="F12" t="s">
        <v>103</v>
      </c>
    </row>
    <row r="13" spans="1:6" x14ac:dyDescent="0.25">
      <c r="A13" t="s">
        <v>22</v>
      </c>
      <c r="B13" t="s">
        <v>88</v>
      </c>
      <c r="C13" t="s">
        <v>169</v>
      </c>
      <c r="D13" t="s">
        <v>170</v>
      </c>
      <c r="E13" t="s">
        <v>166</v>
      </c>
      <c r="F13" t="s">
        <v>103</v>
      </c>
    </row>
    <row r="14" spans="1:6" x14ac:dyDescent="0.25">
      <c r="A14" t="s">
        <v>24</v>
      </c>
      <c r="B14" t="s">
        <v>88</v>
      </c>
      <c r="C14" t="s">
        <v>169</v>
      </c>
      <c r="D14" t="s">
        <v>170</v>
      </c>
      <c r="E14" t="s">
        <v>166</v>
      </c>
      <c r="F14" t="s">
        <v>103</v>
      </c>
    </row>
    <row r="15" spans="1:6" x14ac:dyDescent="0.25">
      <c r="A15" t="s">
        <v>171</v>
      </c>
      <c r="B15" t="s">
        <v>88</v>
      </c>
      <c r="C15" t="s">
        <v>169</v>
      </c>
      <c r="D15" t="s">
        <v>170</v>
      </c>
      <c r="E15" t="s">
        <v>166</v>
      </c>
      <c r="F15" t="s">
        <v>103</v>
      </c>
    </row>
    <row r="16" spans="1:6" x14ac:dyDescent="0.25">
      <c r="A16" t="s">
        <v>23</v>
      </c>
      <c r="B16" t="s">
        <v>88</v>
      </c>
      <c r="C16" t="s">
        <v>169</v>
      </c>
      <c r="D16" t="s">
        <v>170</v>
      </c>
      <c r="E16" t="s">
        <v>166</v>
      </c>
      <c r="F16" t="s">
        <v>103</v>
      </c>
    </row>
    <row r="17" spans="1:6" x14ac:dyDescent="0.25">
      <c r="A17" t="s">
        <v>31</v>
      </c>
      <c r="B17" t="s">
        <v>196</v>
      </c>
      <c r="C17" t="s">
        <v>169</v>
      </c>
      <c r="D17" t="s">
        <v>170</v>
      </c>
      <c r="E17" t="s">
        <v>166</v>
      </c>
      <c r="F17" t="s">
        <v>103</v>
      </c>
    </row>
    <row r="18" spans="1:6" x14ac:dyDescent="0.25">
      <c r="A18" t="s">
        <v>75</v>
      </c>
      <c r="B18" t="s">
        <v>172</v>
      </c>
      <c r="C18" t="s">
        <v>169</v>
      </c>
      <c r="D18" t="s">
        <v>173</v>
      </c>
      <c r="E18" t="s">
        <v>166</v>
      </c>
      <c r="F18" t="s">
        <v>174</v>
      </c>
    </row>
    <row r="19" spans="1:6" x14ac:dyDescent="0.25">
      <c r="A19" t="s">
        <v>83</v>
      </c>
      <c r="B19" t="s">
        <v>172</v>
      </c>
      <c r="C19" t="s">
        <v>169</v>
      </c>
      <c r="D19" t="s">
        <v>173</v>
      </c>
      <c r="E19" t="s">
        <v>166</v>
      </c>
      <c r="F19" t="s">
        <v>174</v>
      </c>
    </row>
    <row r="20" spans="1:6" x14ac:dyDescent="0.25">
      <c r="A20" t="s">
        <v>68</v>
      </c>
      <c r="B20" t="s">
        <v>175</v>
      </c>
      <c r="C20" t="s">
        <v>169</v>
      </c>
      <c r="D20" t="s">
        <v>170</v>
      </c>
      <c r="E20" t="s">
        <v>176</v>
      </c>
      <c r="F20" t="s">
        <v>103</v>
      </c>
    </row>
    <row r="21" spans="1:6" x14ac:dyDescent="0.25">
      <c r="A21" t="s">
        <v>82</v>
      </c>
      <c r="B21" t="s">
        <v>175</v>
      </c>
      <c r="C21" t="s">
        <v>169</v>
      </c>
      <c r="D21" t="s">
        <v>173</v>
      </c>
      <c r="E21" t="s">
        <v>166</v>
      </c>
      <c r="F21" t="s">
        <v>103</v>
      </c>
    </row>
    <row r="22" spans="1:6" x14ac:dyDescent="0.25">
      <c r="A22" t="s">
        <v>66</v>
      </c>
      <c r="B22" t="s">
        <v>177</v>
      </c>
      <c r="C22" t="s">
        <v>169</v>
      </c>
      <c r="D22" t="s">
        <v>173</v>
      </c>
      <c r="E22" t="s">
        <v>166</v>
      </c>
      <c r="F22" t="s">
        <v>178</v>
      </c>
    </row>
    <row r="23" spans="1:6" x14ac:dyDescent="0.25">
      <c r="A23" t="s">
        <v>79</v>
      </c>
      <c r="B23" t="s">
        <v>177</v>
      </c>
      <c r="C23" t="s">
        <v>169</v>
      </c>
      <c r="D23" t="s">
        <v>173</v>
      </c>
      <c r="E23" t="s">
        <v>166</v>
      </c>
      <c r="F23" t="s">
        <v>178</v>
      </c>
    </row>
    <row r="24" spans="1:6" x14ac:dyDescent="0.25">
      <c r="A24" t="s">
        <v>76</v>
      </c>
      <c r="B24" t="s">
        <v>179</v>
      </c>
      <c r="C24" t="s">
        <v>169</v>
      </c>
      <c r="D24" t="s">
        <v>173</v>
      </c>
      <c r="E24" t="s">
        <v>166</v>
      </c>
      <c r="F24" t="s">
        <v>180</v>
      </c>
    </row>
    <row r="25" spans="1:6" x14ac:dyDescent="0.25">
      <c r="A25" t="s">
        <v>84</v>
      </c>
      <c r="B25" t="s">
        <v>179</v>
      </c>
      <c r="C25" t="s">
        <v>169</v>
      </c>
      <c r="D25" t="s">
        <v>173</v>
      </c>
      <c r="E25" t="s">
        <v>166</v>
      </c>
      <c r="F25" t="s">
        <v>180</v>
      </c>
    </row>
    <row r="26" spans="1:6" x14ac:dyDescent="0.25">
      <c r="A26" t="s">
        <v>65</v>
      </c>
      <c r="B26" t="s">
        <v>181</v>
      </c>
      <c r="C26" t="s">
        <v>169</v>
      </c>
      <c r="D26" t="s">
        <v>173</v>
      </c>
      <c r="E26" t="s">
        <v>166</v>
      </c>
      <c r="F26" t="s">
        <v>182</v>
      </c>
    </row>
    <row r="27" spans="1:6" x14ac:dyDescent="0.25">
      <c r="A27" t="s">
        <v>72</v>
      </c>
      <c r="B27" t="s">
        <v>181</v>
      </c>
      <c r="C27" t="s">
        <v>169</v>
      </c>
      <c r="D27" t="s">
        <v>173</v>
      </c>
      <c r="E27" t="s">
        <v>166</v>
      </c>
      <c r="F27" t="s">
        <v>182</v>
      </c>
    </row>
    <row r="28" spans="1:6" x14ac:dyDescent="0.25">
      <c r="A28" t="s">
        <v>78</v>
      </c>
      <c r="B28" t="s">
        <v>183</v>
      </c>
      <c r="C28" t="s">
        <v>169</v>
      </c>
      <c r="D28" t="s">
        <v>173</v>
      </c>
      <c r="E28" t="s">
        <v>166</v>
      </c>
      <c r="F28" t="s">
        <v>182</v>
      </c>
    </row>
    <row r="29" spans="1:6" x14ac:dyDescent="0.25">
      <c r="A29" t="s">
        <v>74</v>
      </c>
      <c r="B29" t="s">
        <v>184</v>
      </c>
      <c r="C29" t="s">
        <v>169</v>
      </c>
      <c r="D29" t="s">
        <v>173</v>
      </c>
      <c r="E29" t="s">
        <v>166</v>
      </c>
      <c r="F29" t="s">
        <v>140</v>
      </c>
    </row>
    <row r="30" spans="1:6" x14ac:dyDescent="0.25">
      <c r="A30" t="s">
        <v>73</v>
      </c>
      <c r="B30" t="s">
        <v>185</v>
      </c>
      <c r="C30" t="s">
        <v>169</v>
      </c>
      <c r="D30" t="s">
        <v>173</v>
      </c>
      <c r="E30" t="s">
        <v>166</v>
      </c>
      <c r="F30" t="s">
        <v>186</v>
      </c>
    </row>
    <row r="31" spans="1:6" x14ac:dyDescent="0.25">
      <c r="A31" t="s">
        <v>80</v>
      </c>
      <c r="B31" t="s">
        <v>187</v>
      </c>
      <c r="C31" t="s">
        <v>169</v>
      </c>
      <c r="D31" t="s">
        <v>173</v>
      </c>
      <c r="E31" t="s">
        <v>166</v>
      </c>
      <c r="F31" t="s">
        <v>103</v>
      </c>
    </row>
    <row r="32" spans="1:6" x14ac:dyDescent="0.25">
      <c r="A32" t="s">
        <v>70</v>
      </c>
      <c r="B32" t="s">
        <v>188</v>
      </c>
      <c r="C32" t="s">
        <v>169</v>
      </c>
      <c r="D32" t="s">
        <v>173</v>
      </c>
      <c r="E32" t="s">
        <v>166</v>
      </c>
      <c r="F32" t="s">
        <v>189</v>
      </c>
    </row>
    <row r="33" spans="1:6" x14ac:dyDescent="0.25">
      <c r="A33" t="s">
        <v>69</v>
      </c>
      <c r="B33" t="s">
        <v>190</v>
      </c>
      <c r="C33" t="s">
        <v>169</v>
      </c>
      <c r="D33" t="s">
        <v>170</v>
      </c>
      <c r="E33" t="s">
        <v>166</v>
      </c>
      <c r="F33" t="s">
        <v>191</v>
      </c>
    </row>
    <row r="34" spans="1:6" x14ac:dyDescent="0.25">
      <c r="A34" t="s">
        <v>77</v>
      </c>
      <c r="B34" t="s">
        <v>190</v>
      </c>
      <c r="C34" t="s">
        <v>169</v>
      </c>
      <c r="D34" t="s">
        <v>170</v>
      </c>
      <c r="E34" t="s">
        <v>166</v>
      </c>
      <c r="F34" t="s">
        <v>191</v>
      </c>
    </row>
    <row r="35" spans="1:6" x14ac:dyDescent="0.25">
      <c r="A35" t="s">
        <v>67</v>
      </c>
      <c r="B35" t="s">
        <v>192</v>
      </c>
      <c r="C35" t="s">
        <v>169</v>
      </c>
      <c r="D35" t="s">
        <v>173</v>
      </c>
      <c r="E35" t="s">
        <v>166</v>
      </c>
      <c r="F35" t="s">
        <v>191</v>
      </c>
    </row>
    <row r="36" spans="1:6" x14ac:dyDescent="0.25">
      <c r="A36" t="s">
        <v>81</v>
      </c>
      <c r="B36" t="s">
        <v>192</v>
      </c>
      <c r="C36" t="s">
        <v>169</v>
      </c>
      <c r="D36" t="s">
        <v>173</v>
      </c>
      <c r="E36" t="s">
        <v>166</v>
      </c>
      <c r="F36" t="s">
        <v>191</v>
      </c>
    </row>
    <row r="37" spans="1:6" x14ac:dyDescent="0.25">
      <c r="A37" t="s">
        <v>41</v>
      </c>
      <c r="B37" t="s">
        <v>190</v>
      </c>
      <c r="C37" t="s">
        <v>169</v>
      </c>
      <c r="D37" t="s">
        <v>170</v>
      </c>
      <c r="E37" t="s">
        <v>166</v>
      </c>
      <c r="F37" t="s">
        <v>191</v>
      </c>
    </row>
    <row r="38" spans="1:6" x14ac:dyDescent="0.25">
      <c r="A38" t="s">
        <v>46</v>
      </c>
      <c r="B38" t="s">
        <v>193</v>
      </c>
      <c r="C38" t="s">
        <v>169</v>
      </c>
      <c r="D38" t="s">
        <v>170</v>
      </c>
      <c r="E38" t="s">
        <v>194</v>
      </c>
      <c r="F38" t="s">
        <v>103</v>
      </c>
    </row>
    <row r="39" spans="1:6" x14ac:dyDescent="0.25">
      <c r="A39" t="s">
        <v>47</v>
      </c>
      <c r="B39" t="s">
        <v>91</v>
      </c>
      <c r="C39" t="s">
        <v>169</v>
      </c>
      <c r="D39" t="s">
        <v>170</v>
      </c>
      <c r="E39" t="s">
        <v>166</v>
      </c>
      <c r="F39" t="s">
        <v>103</v>
      </c>
    </row>
    <row r="40" spans="1:6" x14ac:dyDescent="0.25">
      <c r="A40" t="s">
        <v>48</v>
      </c>
      <c r="B40" t="s">
        <v>195</v>
      </c>
      <c r="C40" t="s">
        <v>169</v>
      </c>
      <c r="D40" t="s">
        <v>170</v>
      </c>
      <c r="E40" t="s">
        <v>166</v>
      </c>
      <c r="F40" t="s">
        <v>103</v>
      </c>
    </row>
    <row r="41" spans="1:6" x14ac:dyDescent="0.25">
      <c r="A41" t="s">
        <v>49</v>
      </c>
      <c r="B41" t="s">
        <v>91</v>
      </c>
      <c r="C41" t="s">
        <v>169</v>
      </c>
      <c r="D41" t="s">
        <v>170</v>
      </c>
      <c r="E41" t="s">
        <v>166</v>
      </c>
      <c r="F41" t="s">
        <v>103</v>
      </c>
    </row>
    <row r="42" spans="1:6" x14ac:dyDescent="0.25">
      <c r="A42" t="s">
        <v>203</v>
      </c>
      <c r="B42" t="s">
        <v>91</v>
      </c>
      <c r="C42" t="s">
        <v>204</v>
      </c>
      <c r="D42" t="s">
        <v>170</v>
      </c>
      <c r="E42" t="s">
        <v>166</v>
      </c>
      <c r="F42" t="s">
        <v>103</v>
      </c>
    </row>
    <row r="43" spans="1:6" x14ac:dyDescent="0.25">
      <c r="A43" t="s">
        <v>52</v>
      </c>
      <c r="B43" t="s">
        <v>91</v>
      </c>
      <c r="C43" t="s">
        <v>166</v>
      </c>
      <c r="D43" t="s">
        <v>170</v>
      </c>
      <c r="E43" t="s">
        <v>166</v>
      </c>
      <c r="F43" t="s">
        <v>103</v>
      </c>
    </row>
    <row r="44" spans="1:6" x14ac:dyDescent="0.25">
      <c r="A44" t="s">
        <v>50</v>
      </c>
      <c r="B44" t="s">
        <v>91</v>
      </c>
      <c r="C44" t="s">
        <v>194</v>
      </c>
      <c r="D44" t="s">
        <v>170</v>
      </c>
      <c r="E44" t="s">
        <v>166</v>
      </c>
      <c r="F44" t="s">
        <v>103</v>
      </c>
    </row>
    <row r="45" spans="1:6" x14ac:dyDescent="0.25">
      <c r="A45" t="s">
        <v>51</v>
      </c>
      <c r="B45" t="s">
        <v>91</v>
      </c>
      <c r="C45" t="s">
        <v>205</v>
      </c>
      <c r="D45" t="s">
        <v>170</v>
      </c>
      <c r="E45" t="s">
        <v>166</v>
      </c>
      <c r="F45" t="s">
        <v>103</v>
      </c>
    </row>
    <row r="46" spans="1:6" x14ac:dyDescent="0.25">
      <c r="A46" t="s">
        <v>53</v>
      </c>
      <c r="B46" t="s">
        <v>91</v>
      </c>
      <c r="C46" t="s">
        <v>166</v>
      </c>
      <c r="D46" t="s">
        <v>170</v>
      </c>
      <c r="E46" t="s">
        <v>166</v>
      </c>
      <c r="F46" t="s">
        <v>103</v>
      </c>
    </row>
    <row r="47" spans="1:6" x14ac:dyDescent="0.25">
      <c r="A47" t="s">
        <v>62</v>
      </c>
      <c r="B47" t="s">
        <v>206</v>
      </c>
      <c r="C47" t="s">
        <v>207</v>
      </c>
      <c r="D47" t="s">
        <v>170</v>
      </c>
      <c r="E47" t="s">
        <v>166</v>
      </c>
      <c r="F47" t="s">
        <v>103</v>
      </c>
    </row>
    <row r="48" spans="1:6" x14ac:dyDescent="0.25">
      <c r="A48" t="s">
        <v>63</v>
      </c>
      <c r="B48" t="s">
        <v>206</v>
      </c>
      <c r="C48" t="s">
        <v>207</v>
      </c>
      <c r="D48" t="s">
        <v>170</v>
      </c>
      <c r="E48" t="s">
        <v>166</v>
      </c>
      <c r="F48" t="s">
        <v>103</v>
      </c>
    </row>
    <row r="49" spans="1:6" x14ac:dyDescent="0.25">
      <c r="A49" t="s">
        <v>61</v>
      </c>
      <c r="B49" t="s">
        <v>206</v>
      </c>
      <c r="C49" t="s">
        <v>207</v>
      </c>
      <c r="D49" t="s">
        <v>170</v>
      </c>
      <c r="E49" t="s">
        <v>166</v>
      </c>
      <c r="F49" t="s">
        <v>103</v>
      </c>
    </row>
    <row r="50" spans="1:6" x14ac:dyDescent="0.25">
      <c r="A50" t="s">
        <v>64</v>
      </c>
      <c r="B50" t="s">
        <v>208</v>
      </c>
      <c r="C50" t="s">
        <v>207</v>
      </c>
      <c r="D50" t="s">
        <v>170</v>
      </c>
      <c r="E50" t="s">
        <v>166</v>
      </c>
      <c r="F50" t="s">
        <v>103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B3063-D061-411E-9088-9212CA87DB00}">
  <dimension ref="A1:BA34"/>
  <sheetViews>
    <sheetView workbookViewId="0">
      <selection activeCell="A3" sqref="A3:XFD15"/>
    </sheetView>
  </sheetViews>
  <sheetFormatPr defaultRowHeight="15" x14ac:dyDescent="0.25"/>
  <sheetData>
    <row r="1" spans="1:53" x14ac:dyDescent="0.25">
      <c r="A1" t="s">
        <v>226</v>
      </c>
    </row>
    <row r="2" spans="1:53" x14ac:dyDescent="0.25">
      <c r="A2" t="s">
        <v>227</v>
      </c>
    </row>
    <row r="4" spans="1:53" s="1" customFormat="1" x14ac:dyDescent="0.25">
      <c r="F4" s="1" t="s">
        <v>211</v>
      </c>
      <c r="G4" s="1" t="s">
        <v>156</v>
      </c>
      <c r="H4" s="1" t="s">
        <v>157</v>
      </c>
      <c r="I4" s="1" t="s">
        <v>158</v>
      </c>
      <c r="J4" s="1" t="s">
        <v>21</v>
      </c>
      <c r="K4" s="1" t="s">
        <v>22</v>
      </c>
      <c r="L4" s="1" t="s">
        <v>23</v>
      </c>
      <c r="M4" s="1" t="s">
        <v>24</v>
      </c>
      <c r="N4" s="1" t="s">
        <v>25</v>
      </c>
      <c r="O4" s="1" t="s">
        <v>26</v>
      </c>
      <c r="P4" s="1" t="s">
        <v>27</v>
      </c>
      <c r="Q4" s="1" t="s">
        <v>28</v>
      </c>
      <c r="R4" s="1" t="s">
        <v>29</v>
      </c>
      <c r="S4" s="1" t="s">
        <v>30</v>
      </c>
      <c r="T4" s="1" t="s">
        <v>31</v>
      </c>
      <c r="U4" s="1" t="s">
        <v>32</v>
      </c>
      <c r="V4" s="1" t="s">
        <v>33</v>
      </c>
      <c r="W4" s="1" t="s">
        <v>34</v>
      </c>
      <c r="X4" s="1" t="s">
        <v>35</v>
      </c>
      <c r="Y4" s="1" t="s">
        <v>36</v>
      </c>
      <c r="Z4" s="1" t="s">
        <v>37</v>
      </c>
      <c r="AA4" s="1" t="s">
        <v>38</v>
      </c>
      <c r="AB4" s="1" t="s">
        <v>39</v>
      </c>
      <c r="AC4" s="1" t="s">
        <v>40</v>
      </c>
      <c r="AD4" s="1" t="s">
        <v>41</v>
      </c>
      <c r="AE4" s="1" t="s">
        <v>42</v>
      </c>
      <c r="AF4" s="1" t="s">
        <v>43</v>
      </c>
      <c r="AG4" s="1" t="s">
        <v>44</v>
      </c>
      <c r="AH4" s="1" t="s">
        <v>45</v>
      </c>
      <c r="AI4" s="1" t="s">
        <v>46</v>
      </c>
      <c r="AJ4" s="1" t="s">
        <v>47</v>
      </c>
      <c r="AK4" s="1" t="s">
        <v>48</v>
      </c>
      <c r="AL4" s="1" t="s">
        <v>49</v>
      </c>
      <c r="AM4" s="1" t="s">
        <v>50</v>
      </c>
      <c r="AN4" s="1" t="s">
        <v>51</v>
      </c>
      <c r="AO4" s="1" t="s">
        <v>52</v>
      </c>
      <c r="AP4" s="1" t="s">
        <v>53</v>
      </c>
      <c r="AQ4" s="1" t="s">
        <v>54</v>
      </c>
      <c r="AR4" s="1" t="s">
        <v>55</v>
      </c>
      <c r="AS4" s="1" t="s">
        <v>56</v>
      </c>
      <c r="AT4" s="1" t="s">
        <v>57</v>
      </c>
      <c r="AU4" s="1" t="s">
        <v>58</v>
      </c>
      <c r="AV4" s="1" t="s">
        <v>59</v>
      </c>
      <c r="AW4" s="1" t="s">
        <v>60</v>
      </c>
      <c r="AX4" s="1" t="s">
        <v>61</v>
      </c>
      <c r="AY4" s="1" t="s">
        <v>62</v>
      </c>
      <c r="AZ4" s="1" t="s">
        <v>63</v>
      </c>
      <c r="BA4" s="1" t="s">
        <v>64</v>
      </c>
    </row>
    <row r="5" spans="1:53" s="1" customFormat="1" x14ac:dyDescent="0.25">
      <c r="F5" s="1" t="s">
        <v>228</v>
      </c>
      <c r="G5" s="3" t="s">
        <v>229</v>
      </c>
      <c r="H5" s="3" t="s">
        <v>229</v>
      </c>
      <c r="I5" s="3" t="s">
        <v>229</v>
      </c>
      <c r="J5" s="3" t="s">
        <v>230</v>
      </c>
      <c r="K5" s="3" t="s">
        <v>230</v>
      </c>
      <c r="L5" s="3" t="s">
        <v>230</v>
      </c>
      <c r="M5" s="3" t="s">
        <v>230</v>
      </c>
      <c r="N5" s="3" t="s">
        <v>230</v>
      </c>
      <c r="O5" s="3" t="s">
        <v>230</v>
      </c>
      <c r="P5" s="3" t="s">
        <v>230</v>
      </c>
      <c r="Q5" s="3" t="s">
        <v>230</v>
      </c>
      <c r="R5" s="3" t="s">
        <v>230</v>
      </c>
      <c r="S5" s="3" t="s">
        <v>230</v>
      </c>
      <c r="T5" s="3" t="s">
        <v>230</v>
      </c>
      <c r="U5" s="3" t="s">
        <v>230</v>
      </c>
      <c r="V5" s="3" t="s">
        <v>230</v>
      </c>
      <c r="W5" s="3" t="s">
        <v>230</v>
      </c>
      <c r="X5" s="3" t="s">
        <v>230</v>
      </c>
      <c r="Y5" s="3" t="s">
        <v>230</v>
      </c>
      <c r="Z5" s="3" t="s">
        <v>230</v>
      </c>
      <c r="AA5" s="3" t="s">
        <v>230</v>
      </c>
      <c r="AB5" s="3" t="s">
        <v>230</v>
      </c>
      <c r="AC5" s="3" t="s">
        <v>230</v>
      </c>
      <c r="AD5" s="3" t="s">
        <v>230</v>
      </c>
      <c r="AE5" s="3" t="s">
        <v>230</v>
      </c>
      <c r="AF5" s="3" t="s">
        <v>230</v>
      </c>
      <c r="AG5" s="3" t="s">
        <v>230</v>
      </c>
      <c r="AH5" s="3" t="s">
        <v>230</v>
      </c>
      <c r="AI5" s="3" t="s">
        <v>230</v>
      </c>
      <c r="AJ5" s="3" t="s">
        <v>230</v>
      </c>
      <c r="AK5" s="3" t="s">
        <v>230</v>
      </c>
      <c r="AL5" s="3" t="s">
        <v>230</v>
      </c>
      <c r="AM5" s="3" t="s">
        <v>230</v>
      </c>
      <c r="AN5" s="3" t="s">
        <v>230</v>
      </c>
      <c r="AO5" s="3" t="s">
        <v>230</v>
      </c>
      <c r="AP5" s="3" t="s">
        <v>230</v>
      </c>
      <c r="AQ5" s="3" t="s">
        <v>231</v>
      </c>
      <c r="AR5" s="3" t="s">
        <v>231</v>
      </c>
      <c r="AS5" s="3" t="s">
        <v>231</v>
      </c>
      <c r="AT5" s="3" t="s">
        <v>230</v>
      </c>
      <c r="AU5" s="3" t="s">
        <v>230</v>
      </c>
      <c r="AV5" s="3" t="s">
        <v>230</v>
      </c>
      <c r="AW5" s="3" t="s">
        <v>230</v>
      </c>
      <c r="AX5" s="3" t="s">
        <v>230</v>
      </c>
      <c r="AY5" s="3" t="s">
        <v>230</v>
      </c>
      <c r="AZ5" s="3" t="s">
        <v>230</v>
      </c>
      <c r="BA5" s="3" t="s">
        <v>230</v>
      </c>
    </row>
    <row r="6" spans="1:53" x14ac:dyDescent="0.25">
      <c r="F6" s="1" t="s">
        <v>212</v>
      </c>
      <c r="G6">
        <v>0</v>
      </c>
      <c r="H6">
        <v>0</v>
      </c>
      <c r="I6">
        <v>0</v>
      </c>
      <c r="J6">
        <v>7</v>
      </c>
      <c r="K6">
        <v>7</v>
      </c>
      <c r="L6">
        <v>7</v>
      </c>
      <c r="M6">
        <v>7</v>
      </c>
      <c r="N6">
        <v>5</v>
      </c>
      <c r="O6">
        <v>5</v>
      </c>
      <c r="P6">
        <v>5</v>
      </c>
      <c r="Q6">
        <v>5</v>
      </c>
      <c r="R6">
        <v>5</v>
      </c>
      <c r="S6">
        <v>5</v>
      </c>
      <c r="T6">
        <v>6</v>
      </c>
      <c r="U6">
        <v>6</v>
      </c>
      <c r="V6">
        <v>6</v>
      </c>
      <c r="W6">
        <v>6</v>
      </c>
      <c r="X6">
        <v>6</v>
      </c>
      <c r="Y6">
        <v>6</v>
      </c>
      <c r="Z6">
        <v>6</v>
      </c>
      <c r="AA6">
        <v>7</v>
      </c>
      <c r="AB6">
        <v>7</v>
      </c>
      <c r="AC6">
        <v>7</v>
      </c>
      <c r="AD6">
        <v>7</v>
      </c>
      <c r="AE6">
        <v>7</v>
      </c>
      <c r="AF6">
        <v>7</v>
      </c>
      <c r="AG6">
        <v>7</v>
      </c>
      <c r="AH6">
        <v>7</v>
      </c>
      <c r="AI6">
        <v>7</v>
      </c>
      <c r="AJ6">
        <v>6</v>
      </c>
      <c r="AK6">
        <v>6</v>
      </c>
      <c r="AL6">
        <v>6</v>
      </c>
      <c r="AM6">
        <v>6</v>
      </c>
      <c r="AN6">
        <v>6</v>
      </c>
      <c r="AO6">
        <v>7</v>
      </c>
      <c r="AP6">
        <v>7</v>
      </c>
      <c r="AQ6">
        <v>4</v>
      </c>
      <c r="AR6">
        <v>4</v>
      </c>
      <c r="AS6">
        <v>4</v>
      </c>
      <c r="AT6">
        <v>3</v>
      </c>
      <c r="AU6">
        <v>3</v>
      </c>
      <c r="AV6">
        <v>3</v>
      </c>
      <c r="AW6">
        <v>3</v>
      </c>
      <c r="AX6">
        <v>3</v>
      </c>
      <c r="AY6">
        <v>3</v>
      </c>
      <c r="AZ6">
        <v>3</v>
      </c>
      <c r="BA6">
        <v>3</v>
      </c>
    </row>
    <row r="7" spans="1:53" x14ac:dyDescent="0.25">
      <c r="F7" s="1" t="s">
        <v>213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</row>
    <row r="8" spans="1:53" x14ac:dyDescent="0.25">
      <c r="F8" s="1" t="s">
        <v>214</v>
      </c>
      <c r="G8" t="str">
        <f t="shared" ref="G8:I8" si="0">G4</f>
        <v>6h_training_data</v>
      </c>
      <c r="H8" t="str">
        <f t="shared" si="0"/>
        <v>24h_training_data</v>
      </c>
      <c r="I8" t="str">
        <f t="shared" si="0"/>
        <v>48h_training_data</v>
      </c>
      <c r="J8" t="s">
        <v>21</v>
      </c>
      <c r="K8" t="s">
        <v>22</v>
      </c>
      <c r="L8" t="s">
        <v>23</v>
      </c>
      <c r="M8" t="s">
        <v>24</v>
      </c>
      <c r="N8" t="s">
        <v>65</v>
      </c>
      <c r="O8" t="s">
        <v>66</v>
      </c>
      <c r="P8" t="s">
        <v>67</v>
      </c>
      <c r="Q8" t="s">
        <v>68</v>
      </c>
      <c r="R8" t="s">
        <v>69</v>
      </c>
      <c r="S8" t="s">
        <v>70</v>
      </c>
      <c r="T8" t="s">
        <v>71</v>
      </c>
      <c r="U8" t="s">
        <v>72</v>
      </c>
      <c r="V8" t="s">
        <v>73</v>
      </c>
      <c r="W8" t="s">
        <v>74</v>
      </c>
      <c r="X8" t="s">
        <v>75</v>
      </c>
      <c r="Y8" t="s">
        <v>76</v>
      </c>
      <c r="Z8" t="s">
        <v>77</v>
      </c>
      <c r="AA8" t="s">
        <v>78</v>
      </c>
      <c r="AB8" t="s">
        <v>79</v>
      </c>
      <c r="AC8" t="s">
        <v>80</v>
      </c>
      <c r="AD8" t="s">
        <v>81</v>
      </c>
      <c r="AE8" t="s">
        <v>82</v>
      </c>
      <c r="AF8" t="s">
        <v>83</v>
      </c>
      <c r="AG8" t="s">
        <v>84</v>
      </c>
      <c r="AH8" t="s">
        <v>81</v>
      </c>
      <c r="AI8" t="s">
        <v>46</v>
      </c>
      <c r="AJ8" t="s">
        <v>47</v>
      </c>
      <c r="AK8" t="s">
        <v>48</v>
      </c>
      <c r="AL8" t="s">
        <v>49</v>
      </c>
      <c r="AM8" t="s">
        <v>50</v>
      </c>
      <c r="AN8" t="s">
        <v>51</v>
      </c>
      <c r="AO8" t="s">
        <v>52</v>
      </c>
      <c r="AP8" t="s">
        <v>53</v>
      </c>
      <c r="AQ8" t="s">
        <v>54</v>
      </c>
      <c r="AR8" t="s">
        <v>55</v>
      </c>
      <c r="AS8" t="s">
        <v>56</v>
      </c>
      <c r="AT8" t="s">
        <v>57</v>
      </c>
      <c r="AU8" t="s">
        <v>58</v>
      </c>
      <c r="AV8" t="s">
        <v>59</v>
      </c>
      <c r="AW8" t="s">
        <v>60</v>
      </c>
      <c r="AX8" t="s">
        <v>61</v>
      </c>
      <c r="AY8" t="s">
        <v>62</v>
      </c>
      <c r="AZ8" t="s">
        <v>63</v>
      </c>
      <c r="BA8" t="s">
        <v>64</v>
      </c>
    </row>
    <row r="9" spans="1:53" x14ac:dyDescent="0.25">
      <c r="F9" s="1" t="s">
        <v>215</v>
      </c>
      <c r="G9" t="s">
        <v>85</v>
      </c>
      <c r="H9" t="s">
        <v>85</v>
      </c>
      <c r="I9" t="s">
        <v>85</v>
      </c>
      <c r="J9" t="s">
        <v>85</v>
      </c>
      <c r="K9" t="s">
        <v>85</v>
      </c>
      <c r="L9" t="s">
        <v>85</v>
      </c>
      <c r="M9" t="s">
        <v>85</v>
      </c>
      <c r="N9" t="s">
        <v>85</v>
      </c>
      <c r="O9" t="s">
        <v>85</v>
      </c>
      <c r="P9" t="s">
        <v>85</v>
      </c>
      <c r="Q9" t="s">
        <v>85</v>
      </c>
      <c r="R9" t="s">
        <v>85</v>
      </c>
      <c r="S9" t="s">
        <v>85</v>
      </c>
      <c r="T9" t="s">
        <v>85</v>
      </c>
      <c r="U9" t="s">
        <v>85</v>
      </c>
      <c r="V9" t="s">
        <v>85</v>
      </c>
      <c r="W9" t="s">
        <v>85</v>
      </c>
      <c r="X9" t="s">
        <v>85</v>
      </c>
      <c r="Y9" t="s">
        <v>85</v>
      </c>
      <c r="Z9" t="s">
        <v>85</v>
      </c>
      <c r="AA9" t="s">
        <v>85</v>
      </c>
      <c r="AB9" t="s">
        <v>85</v>
      </c>
      <c r="AC9" t="s">
        <v>85</v>
      </c>
      <c r="AD9" t="s">
        <v>85</v>
      </c>
      <c r="AE9" t="s">
        <v>85</v>
      </c>
      <c r="AF9" t="s">
        <v>85</v>
      </c>
      <c r="AG9" t="s">
        <v>85</v>
      </c>
      <c r="AH9" t="s">
        <v>85</v>
      </c>
      <c r="AI9" t="s">
        <v>85</v>
      </c>
      <c r="AJ9" t="s">
        <v>85</v>
      </c>
      <c r="AK9" t="s">
        <v>85</v>
      </c>
      <c r="AL9" t="s">
        <v>85</v>
      </c>
      <c r="AM9" t="s">
        <v>85</v>
      </c>
      <c r="AN9" t="s">
        <v>85</v>
      </c>
      <c r="AO9" t="s">
        <v>85</v>
      </c>
      <c r="AP9" t="s">
        <v>85</v>
      </c>
      <c r="AQ9" t="s">
        <v>85</v>
      </c>
      <c r="AR9" t="s">
        <v>85</v>
      </c>
      <c r="AS9" t="s">
        <v>85</v>
      </c>
      <c r="AT9" t="s">
        <v>86</v>
      </c>
      <c r="AU9" t="s">
        <v>86</v>
      </c>
      <c r="AV9" t="s">
        <v>86</v>
      </c>
      <c r="AW9" t="s">
        <v>86</v>
      </c>
      <c r="AX9" t="s">
        <v>87</v>
      </c>
      <c r="AY9" t="s">
        <v>87</v>
      </c>
      <c r="AZ9" t="s">
        <v>87</v>
      </c>
      <c r="BA9" t="s">
        <v>87</v>
      </c>
    </row>
    <row r="10" spans="1:53" x14ac:dyDescent="0.25">
      <c r="F10" s="1" t="s">
        <v>216</v>
      </c>
      <c r="G10">
        <v>6</v>
      </c>
      <c r="H10">
        <v>24</v>
      </c>
      <c r="I10">
        <v>48</v>
      </c>
      <c r="J10">
        <v>24</v>
      </c>
      <c r="K10">
        <v>24</v>
      </c>
      <c r="L10">
        <v>24</v>
      </c>
      <c r="M10">
        <v>24</v>
      </c>
      <c r="N10">
        <v>24</v>
      </c>
      <c r="O10">
        <v>24</v>
      </c>
      <c r="P10">
        <v>24</v>
      </c>
      <c r="Q10">
        <v>24</v>
      </c>
      <c r="R10">
        <v>24</v>
      </c>
      <c r="S10">
        <v>24</v>
      </c>
      <c r="T10">
        <v>24</v>
      </c>
      <c r="U10">
        <v>24</v>
      </c>
      <c r="V10">
        <v>24</v>
      </c>
      <c r="W10">
        <v>24</v>
      </c>
      <c r="X10">
        <v>24</v>
      </c>
      <c r="Y10">
        <v>24</v>
      </c>
      <c r="Z10">
        <v>24</v>
      </c>
      <c r="AA10">
        <v>24</v>
      </c>
      <c r="AB10">
        <v>24</v>
      </c>
      <c r="AC10">
        <v>24</v>
      </c>
      <c r="AD10">
        <v>24</v>
      </c>
      <c r="AE10">
        <v>24</v>
      </c>
      <c r="AF10">
        <v>24</v>
      </c>
      <c r="AG10">
        <v>24</v>
      </c>
      <c r="AH10">
        <v>24</v>
      </c>
      <c r="AI10">
        <v>24</v>
      </c>
      <c r="AJ10">
        <v>24</v>
      </c>
      <c r="AK10">
        <v>24</v>
      </c>
      <c r="AL10">
        <v>24</v>
      </c>
      <c r="AM10">
        <v>24</v>
      </c>
      <c r="AN10">
        <v>24</v>
      </c>
      <c r="AO10">
        <v>24</v>
      </c>
      <c r="AP10">
        <v>24</v>
      </c>
      <c r="AQ10">
        <v>6</v>
      </c>
      <c r="AR10">
        <v>24</v>
      </c>
      <c r="AS10">
        <v>48</v>
      </c>
      <c r="AT10">
        <v>6</v>
      </c>
      <c r="AU10">
        <v>24</v>
      </c>
      <c r="AV10">
        <v>48</v>
      </c>
      <c r="AW10">
        <v>96</v>
      </c>
      <c r="AX10">
        <v>6</v>
      </c>
      <c r="AY10">
        <v>24</v>
      </c>
      <c r="AZ10">
        <v>48</v>
      </c>
      <c r="BA10">
        <v>96</v>
      </c>
    </row>
    <row r="11" spans="1:53" x14ac:dyDescent="0.25">
      <c r="F11" s="1" t="s">
        <v>217</v>
      </c>
      <c r="G11" t="s">
        <v>92</v>
      </c>
      <c r="H11" t="s">
        <v>92</v>
      </c>
      <c r="I11" t="s">
        <v>92</v>
      </c>
      <c r="J11" t="s">
        <v>88</v>
      </c>
      <c r="K11" t="s">
        <v>88</v>
      </c>
      <c r="L11" t="s">
        <v>88</v>
      </c>
      <c r="M11" t="s">
        <v>88</v>
      </c>
      <c r="N11" t="s">
        <v>89</v>
      </c>
      <c r="O11" t="s">
        <v>89</v>
      </c>
      <c r="P11" t="s">
        <v>89</v>
      </c>
      <c r="Q11" t="s">
        <v>89</v>
      </c>
      <c r="R11" t="s">
        <v>89</v>
      </c>
      <c r="S11" t="s">
        <v>89</v>
      </c>
      <c r="T11" t="s">
        <v>89</v>
      </c>
      <c r="U11" t="s">
        <v>89</v>
      </c>
      <c r="V11" t="s">
        <v>89</v>
      </c>
      <c r="W11" t="s">
        <v>89</v>
      </c>
      <c r="X11" t="s">
        <v>89</v>
      </c>
      <c r="Y11" t="s">
        <v>89</v>
      </c>
      <c r="Z11" t="s">
        <v>89</v>
      </c>
      <c r="AA11" t="s">
        <v>89</v>
      </c>
      <c r="AB11" t="s">
        <v>89</v>
      </c>
      <c r="AC11" t="s">
        <v>89</v>
      </c>
      <c r="AD11" t="s">
        <v>89</v>
      </c>
      <c r="AE11" t="s">
        <v>89</v>
      </c>
      <c r="AF11" t="s">
        <v>89</v>
      </c>
      <c r="AG11" t="s">
        <v>89</v>
      </c>
      <c r="AH11" t="s">
        <v>89</v>
      </c>
      <c r="AI11" t="s">
        <v>90</v>
      </c>
      <c r="AJ11" t="s">
        <v>91</v>
      </c>
      <c r="AK11" t="s">
        <v>91</v>
      </c>
      <c r="AL11" t="s">
        <v>91</v>
      </c>
      <c r="AM11" t="s">
        <v>91</v>
      </c>
      <c r="AN11" t="s">
        <v>91</v>
      </c>
      <c r="AO11" t="s">
        <v>91</v>
      </c>
      <c r="AP11" t="s">
        <v>91</v>
      </c>
      <c r="AQ11" t="s">
        <v>92</v>
      </c>
      <c r="AR11" t="s">
        <v>92</v>
      </c>
      <c r="AS11" t="s">
        <v>92</v>
      </c>
      <c r="AT11" t="s">
        <v>93</v>
      </c>
      <c r="AU11" t="s">
        <v>93</v>
      </c>
      <c r="AV11" t="s">
        <v>93</v>
      </c>
      <c r="AW11" t="s">
        <v>93</v>
      </c>
      <c r="AX11" t="s">
        <v>93</v>
      </c>
      <c r="AY11" t="s">
        <v>93</v>
      </c>
      <c r="AZ11" t="s">
        <v>93</v>
      </c>
      <c r="BA11" t="s">
        <v>93</v>
      </c>
    </row>
    <row r="12" spans="1:53" x14ac:dyDescent="0.25">
      <c r="F12" s="1" t="s">
        <v>218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t="s">
        <v>94</v>
      </c>
      <c r="O12" t="s">
        <v>95</v>
      </c>
      <c r="P12" t="s">
        <v>96</v>
      </c>
      <c r="Q12" t="s">
        <v>97</v>
      </c>
      <c r="R12" t="s">
        <v>96</v>
      </c>
      <c r="S12">
        <v>0</v>
      </c>
      <c r="T12">
        <v>0</v>
      </c>
      <c r="U12" t="s">
        <v>94</v>
      </c>
      <c r="V12" t="s">
        <v>98</v>
      </c>
      <c r="W12" t="s">
        <v>99</v>
      </c>
      <c r="X12" t="s">
        <v>100</v>
      </c>
      <c r="Y12" t="s">
        <v>101</v>
      </c>
      <c r="Z12" t="s">
        <v>96</v>
      </c>
      <c r="AA12" t="s">
        <v>94</v>
      </c>
      <c r="AB12" t="s">
        <v>95</v>
      </c>
      <c r="AC12" t="s">
        <v>102</v>
      </c>
      <c r="AD12" t="s">
        <v>96</v>
      </c>
      <c r="AE12" t="s">
        <v>97</v>
      </c>
      <c r="AF12" t="s">
        <v>100</v>
      </c>
      <c r="AG12" t="s">
        <v>101</v>
      </c>
      <c r="AH12" t="s">
        <v>96</v>
      </c>
      <c r="AI12" t="s">
        <v>97</v>
      </c>
      <c r="AJ12">
        <v>0</v>
      </c>
      <c r="AK12">
        <v>0</v>
      </c>
      <c r="AL12">
        <v>0</v>
      </c>
      <c r="AM12">
        <v>0</v>
      </c>
      <c r="AN12">
        <v>0</v>
      </c>
      <c r="AO12" t="e">
        <v>#N/A</v>
      </c>
      <c r="AP12">
        <v>0</v>
      </c>
      <c r="AQ12" t="e">
        <v>#N/A</v>
      </c>
      <c r="AR12">
        <v>0</v>
      </c>
      <c r="AS12">
        <v>0</v>
      </c>
      <c r="AT12" t="e">
        <v>#N/A</v>
      </c>
      <c r="AU12" t="e">
        <v>#N/A</v>
      </c>
      <c r="AV12" t="e">
        <v>#N/A</v>
      </c>
      <c r="AW12" t="e">
        <v>#N/A</v>
      </c>
      <c r="AX12" t="e">
        <v>#N/A</v>
      </c>
      <c r="AY12" t="e">
        <v>#N/A</v>
      </c>
      <c r="AZ12" t="e">
        <v>#N/A</v>
      </c>
      <c r="BA12" t="e">
        <v>#N/A</v>
      </c>
    </row>
    <row r="13" spans="1:53" x14ac:dyDescent="0.25">
      <c r="F13" s="1" t="s">
        <v>219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1.2912145049999999</v>
      </c>
      <c r="O13">
        <v>1.4085032795000001</v>
      </c>
      <c r="P13">
        <v>1.2693983099999999</v>
      </c>
      <c r="Q13" t="s">
        <v>103</v>
      </c>
      <c r="R13">
        <v>0</v>
      </c>
      <c r="S13">
        <v>0</v>
      </c>
      <c r="T13">
        <v>1</v>
      </c>
      <c r="U13">
        <v>1.2912145049999999</v>
      </c>
      <c r="V13">
        <v>0.54999999999999905</v>
      </c>
      <c r="W13">
        <v>0.27</v>
      </c>
      <c r="X13">
        <v>0.48</v>
      </c>
      <c r="Y13">
        <v>3.4236509485000002</v>
      </c>
      <c r="Z13">
        <v>0</v>
      </c>
      <c r="AA13">
        <v>1.2912145049999999</v>
      </c>
      <c r="AB13">
        <v>1.4085032795000001</v>
      </c>
      <c r="AC13">
        <v>1.7384333675000001</v>
      </c>
      <c r="AD13">
        <v>1.2693983099999999</v>
      </c>
      <c r="AE13">
        <v>4.0346464400000004</v>
      </c>
      <c r="AF13">
        <v>0.48</v>
      </c>
      <c r="AG13">
        <v>3.4236509485000002</v>
      </c>
      <c r="AH13">
        <v>1.2693983099999999</v>
      </c>
      <c r="AI13" t="s">
        <v>103</v>
      </c>
      <c r="AJ13">
        <v>0</v>
      </c>
      <c r="AK13">
        <v>0</v>
      </c>
      <c r="AL13">
        <v>0</v>
      </c>
      <c r="AM13">
        <v>0</v>
      </c>
      <c r="AN13">
        <v>0</v>
      </c>
      <c r="AO13" t="e">
        <v>#N/A</v>
      </c>
      <c r="AP13">
        <v>0</v>
      </c>
      <c r="AQ13" t="e">
        <v>#N/A</v>
      </c>
      <c r="AR13">
        <v>0</v>
      </c>
      <c r="AS13">
        <v>0</v>
      </c>
      <c r="AT13" t="e">
        <v>#N/A</v>
      </c>
      <c r="AU13" t="e">
        <v>#N/A</v>
      </c>
      <c r="AV13" t="e">
        <v>#N/A</v>
      </c>
      <c r="AW13" t="e">
        <v>#N/A</v>
      </c>
      <c r="AX13" t="e">
        <v>#N/A</v>
      </c>
      <c r="AY13" t="e">
        <v>#N/A</v>
      </c>
      <c r="AZ13" t="e">
        <v>#N/A</v>
      </c>
      <c r="BA13" t="e">
        <v>#N/A</v>
      </c>
    </row>
    <row r="14" spans="1:53" x14ac:dyDescent="0.25">
      <c r="F14" s="1" t="s">
        <v>220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t="s">
        <v>104</v>
      </c>
      <c r="O14" t="s">
        <v>105</v>
      </c>
      <c r="P14" t="s">
        <v>106</v>
      </c>
      <c r="Q14" t="s">
        <v>97</v>
      </c>
      <c r="R14" t="s">
        <v>106</v>
      </c>
      <c r="S14" t="s">
        <v>106</v>
      </c>
      <c r="T14" t="s">
        <v>106</v>
      </c>
      <c r="U14" t="s">
        <v>104</v>
      </c>
      <c r="V14" t="s">
        <v>107</v>
      </c>
      <c r="W14" t="s">
        <v>107</v>
      </c>
      <c r="X14" t="s">
        <v>108</v>
      </c>
      <c r="Y14" t="s">
        <v>109</v>
      </c>
      <c r="Z14" t="s">
        <v>106</v>
      </c>
      <c r="AA14" t="s">
        <v>104</v>
      </c>
      <c r="AB14" t="s">
        <v>105</v>
      </c>
      <c r="AC14" t="s">
        <v>102</v>
      </c>
      <c r="AD14" t="s">
        <v>106</v>
      </c>
      <c r="AE14" t="s">
        <v>97</v>
      </c>
      <c r="AF14" t="s">
        <v>108</v>
      </c>
      <c r="AG14" t="s">
        <v>109</v>
      </c>
      <c r="AH14" t="s">
        <v>106</v>
      </c>
      <c r="AI14" t="s">
        <v>97</v>
      </c>
      <c r="AJ14">
        <v>0</v>
      </c>
      <c r="AK14">
        <v>0</v>
      </c>
      <c r="AL14">
        <v>0</v>
      </c>
      <c r="AM14">
        <v>0</v>
      </c>
      <c r="AN14">
        <v>0</v>
      </c>
      <c r="AO14" t="e">
        <v>#N/A</v>
      </c>
      <c r="AP14">
        <v>0</v>
      </c>
      <c r="AQ14" t="e">
        <v>#N/A</v>
      </c>
      <c r="AR14">
        <v>0</v>
      </c>
      <c r="AS14">
        <v>0</v>
      </c>
      <c r="AT14" t="e">
        <v>#N/A</v>
      </c>
      <c r="AU14" t="e">
        <v>#N/A</v>
      </c>
      <c r="AV14" t="e">
        <v>#N/A</v>
      </c>
      <c r="AW14" t="e">
        <v>#N/A</v>
      </c>
      <c r="AX14" t="e">
        <v>#N/A</v>
      </c>
      <c r="AY14" t="e">
        <v>#N/A</v>
      </c>
      <c r="AZ14" t="e">
        <v>#N/A</v>
      </c>
      <c r="BA14" t="e">
        <v>#N/A</v>
      </c>
    </row>
    <row r="15" spans="1:53" x14ac:dyDescent="0.25">
      <c r="F15" s="1" t="s">
        <v>253</v>
      </c>
      <c r="G15" t="str">
        <f t="shared" ref="G15:I15" si="1">CONCATENATE(G14,":",G13)</f>
        <v>0:0</v>
      </c>
      <c r="H15" t="str">
        <f t="shared" si="1"/>
        <v>0:0</v>
      </c>
      <c r="I15" t="str">
        <f t="shared" si="1"/>
        <v>0:0</v>
      </c>
      <c r="J15" t="s">
        <v>110</v>
      </c>
      <c r="K15" t="s">
        <v>110</v>
      </c>
      <c r="L15" t="s">
        <v>110</v>
      </c>
      <c r="M15" t="s">
        <v>110</v>
      </c>
      <c r="N15" t="s">
        <v>111</v>
      </c>
      <c r="O15" t="s">
        <v>112</v>
      </c>
      <c r="P15" t="s">
        <v>113</v>
      </c>
      <c r="Q15" t="s">
        <v>114</v>
      </c>
      <c r="R15" t="s">
        <v>115</v>
      </c>
      <c r="S15" t="s">
        <v>115</v>
      </c>
      <c r="T15" t="s">
        <v>116</v>
      </c>
      <c r="U15" t="s">
        <v>111</v>
      </c>
      <c r="V15" t="s">
        <v>117</v>
      </c>
      <c r="W15" t="s">
        <v>118</v>
      </c>
      <c r="X15" t="s">
        <v>119</v>
      </c>
      <c r="Y15" t="s">
        <v>120</v>
      </c>
      <c r="Z15" t="s">
        <v>115</v>
      </c>
      <c r="AA15" t="s">
        <v>111</v>
      </c>
      <c r="AB15" t="s">
        <v>112</v>
      </c>
      <c r="AC15" t="s">
        <v>121</v>
      </c>
      <c r="AD15" t="s">
        <v>113</v>
      </c>
      <c r="AE15" t="s">
        <v>122</v>
      </c>
      <c r="AF15" t="s">
        <v>119</v>
      </c>
      <c r="AG15" t="s">
        <v>120</v>
      </c>
      <c r="AH15" t="s">
        <v>113</v>
      </c>
      <c r="AI15" t="s">
        <v>114</v>
      </c>
      <c r="AJ15" t="s">
        <v>110</v>
      </c>
      <c r="AK15" t="s">
        <v>110</v>
      </c>
      <c r="AL15" t="s">
        <v>110</v>
      </c>
      <c r="AM15" t="s">
        <v>110</v>
      </c>
      <c r="AN15" t="s">
        <v>110</v>
      </c>
      <c r="AO15" t="e">
        <v>#N/A</v>
      </c>
      <c r="AP15" t="s">
        <v>110</v>
      </c>
      <c r="AQ15" t="e">
        <v>#N/A</v>
      </c>
      <c r="AR15" t="s">
        <v>110</v>
      </c>
      <c r="AS15" t="s">
        <v>110</v>
      </c>
      <c r="AT15" t="e">
        <v>#N/A</v>
      </c>
      <c r="AU15" t="e">
        <v>#N/A</v>
      </c>
      <c r="AV15" t="e">
        <v>#N/A</v>
      </c>
      <c r="AW15" t="e">
        <v>#N/A</v>
      </c>
      <c r="AX15" t="e">
        <v>#N/A</v>
      </c>
      <c r="AY15" t="e">
        <v>#N/A</v>
      </c>
      <c r="AZ15" t="e">
        <v>#N/A</v>
      </c>
      <c r="BA15" t="e">
        <v>#N/A</v>
      </c>
    </row>
    <row r="16" spans="1:53" x14ac:dyDescent="0.25">
      <c r="A16" s="1" t="s">
        <v>221</v>
      </c>
      <c r="B16" s="1" t="s">
        <v>222</v>
      </c>
      <c r="C16" s="1" t="s">
        <v>223</v>
      </c>
      <c r="D16" s="1" t="s">
        <v>224</v>
      </c>
      <c r="E16" s="1" t="s">
        <v>225</v>
      </c>
    </row>
    <row r="17" spans="1:53" x14ac:dyDescent="0.25">
      <c r="A17" s="1" t="s">
        <v>123</v>
      </c>
      <c r="B17" t="s">
        <v>0</v>
      </c>
      <c r="C17" t="s">
        <v>1</v>
      </c>
      <c r="E17" t="s">
        <v>124</v>
      </c>
      <c r="G17">
        <v>1.3300675017551214E-2</v>
      </c>
      <c r="H17">
        <v>1.4381499836808561E-2</v>
      </c>
      <c r="I17">
        <v>1.6281481063073516E-2</v>
      </c>
      <c r="J17">
        <v>1.8599254513170366E-2</v>
      </c>
      <c r="K17">
        <v>8.9278706206068047E-3</v>
      </c>
      <c r="L17">
        <v>1.4252844303033217E-2</v>
      </c>
      <c r="M17">
        <v>1.1197024240671231E-2</v>
      </c>
      <c r="N17">
        <v>1.7381692984073903E-2</v>
      </c>
      <c r="O17">
        <v>1.3310781221683458E-3</v>
      </c>
      <c r="P17">
        <v>1.3359095805750237E-2</v>
      </c>
      <c r="Q17">
        <v>1.7947739422072558E-2</v>
      </c>
      <c r="R17">
        <v>6.2114549923492071E-3</v>
      </c>
      <c r="S17">
        <v>1.3452191147742043E-2</v>
      </c>
      <c r="T17">
        <v>1.4381499836808561E-2</v>
      </c>
      <c r="U17">
        <v>1.4381499836808561E-2</v>
      </c>
      <c r="V17">
        <v>1.4381499836808561E-2</v>
      </c>
      <c r="W17">
        <v>1.4381499836808561E-2</v>
      </c>
      <c r="X17">
        <v>1.4381499836808561E-2</v>
      </c>
      <c r="Y17">
        <v>1.4381499836808561E-2</v>
      </c>
      <c r="Z17">
        <v>1.4381499836808561E-2</v>
      </c>
      <c r="AA17">
        <v>1.3864237983276717E-2</v>
      </c>
      <c r="AB17">
        <v>1.2703497992348269E-2</v>
      </c>
      <c r="AC17">
        <v>1.3125406950504797E-2</v>
      </c>
      <c r="AD17">
        <v>1.3707245341331917E-2</v>
      </c>
      <c r="AE17">
        <v>1.8586532012947569E-2</v>
      </c>
      <c r="AF17">
        <v>1.3731043230713679E-2</v>
      </c>
      <c r="AG17">
        <v>1.7896848147118793E-2</v>
      </c>
      <c r="AH17">
        <v>1.5018367958448379E-2</v>
      </c>
      <c r="AI17">
        <v>1.5498995063875854E-2</v>
      </c>
      <c r="AJ17">
        <v>1.4381499836808561E-2</v>
      </c>
      <c r="AK17">
        <v>1.4381499836808561E-2</v>
      </c>
      <c r="AL17">
        <v>1.4381499836808561E-2</v>
      </c>
      <c r="AM17">
        <v>1.4381499836808561E-2</v>
      </c>
      <c r="AN17">
        <v>1.4381499836808561E-2</v>
      </c>
      <c r="AO17">
        <v>1.2299746344743874E-2</v>
      </c>
      <c r="AP17">
        <v>1.2749571634248578E-2</v>
      </c>
      <c r="AQ17">
        <v>1.4381499836808561E-2</v>
      </c>
      <c r="AR17">
        <v>1.4381499836808561E-2</v>
      </c>
      <c r="AS17">
        <v>1.4381499836808561E-2</v>
      </c>
      <c r="AT17">
        <v>9.0271370893559959E-3</v>
      </c>
      <c r="AU17">
        <v>4.6659710165987004E-3</v>
      </c>
      <c r="AV17">
        <v>8.6817629301912495E-3</v>
      </c>
      <c r="AW17">
        <v>1.3961442567014426E-2</v>
      </c>
      <c r="AX17">
        <v>1.5604151094247327E-2</v>
      </c>
      <c r="AY17">
        <v>1.7753676075644917E-2</v>
      </c>
      <c r="AZ17">
        <v>2.2252815341584718E-2</v>
      </c>
      <c r="BA17">
        <v>1.8423512641083589E-2</v>
      </c>
    </row>
    <row r="18" spans="1:53" x14ac:dyDescent="0.25">
      <c r="A18" s="1" t="s">
        <v>125</v>
      </c>
      <c r="B18" t="s">
        <v>0</v>
      </c>
      <c r="C18" t="s">
        <v>2</v>
      </c>
      <c r="E18" t="s">
        <v>126</v>
      </c>
      <c r="G18">
        <v>1.2389363899612698</v>
      </c>
      <c r="H18">
        <v>0.87378</v>
      </c>
      <c r="I18">
        <v>0.54193310253864491</v>
      </c>
      <c r="J18">
        <v>1.0817986121696579</v>
      </c>
      <c r="K18">
        <v>1.0091747609318953</v>
      </c>
      <c r="L18">
        <v>0.99885266891229407</v>
      </c>
      <c r="M18">
        <v>0.77764884134448053</v>
      </c>
      <c r="N18">
        <v>1.0011634343932245</v>
      </c>
      <c r="O18">
        <v>0.68555229656920436</v>
      </c>
      <c r="P18">
        <v>0.9393750211518167</v>
      </c>
      <c r="Q18">
        <v>0.91834968936390637</v>
      </c>
      <c r="R18">
        <v>0.81420023904674776</v>
      </c>
      <c r="S18">
        <v>0.81779975158041951</v>
      </c>
      <c r="T18">
        <v>0.69356853447381039</v>
      </c>
      <c r="U18">
        <v>0.93753556651058445</v>
      </c>
      <c r="V18">
        <v>0.95883013351842095</v>
      </c>
      <c r="W18">
        <v>0.84734213496649669</v>
      </c>
      <c r="X18">
        <v>0.83948002786915221</v>
      </c>
      <c r="Y18">
        <v>0.80346021639519483</v>
      </c>
      <c r="Z18">
        <v>0.72837415122904148</v>
      </c>
      <c r="AA18">
        <v>0.84527136785374901</v>
      </c>
      <c r="AB18">
        <v>0.89727901402328936</v>
      </c>
      <c r="AC18">
        <v>0.97472933969139397</v>
      </c>
      <c r="AD18">
        <v>0.95635715255807829</v>
      </c>
      <c r="AE18">
        <v>0.84837019619657195</v>
      </c>
      <c r="AF18">
        <v>0.88031042789647085</v>
      </c>
      <c r="AG18">
        <v>0.95531201005211241</v>
      </c>
      <c r="AH18">
        <v>1.1111073392761264</v>
      </c>
      <c r="AI18">
        <v>0.74739187024418718</v>
      </c>
      <c r="AJ18">
        <v>0.79634525029887782</v>
      </c>
      <c r="AK18">
        <v>0.74494245260366221</v>
      </c>
      <c r="AL18">
        <v>0.59407059578494048</v>
      </c>
      <c r="AM18">
        <v>0.91307437186295048</v>
      </c>
      <c r="AN18">
        <v>0.96262687416889148</v>
      </c>
      <c r="AO18">
        <v>0.85801651479987551</v>
      </c>
      <c r="AP18">
        <v>0.40817162009745794</v>
      </c>
      <c r="AQ18">
        <v>1.000523101685868</v>
      </c>
      <c r="AR18">
        <v>0.8354612641457676</v>
      </c>
      <c r="AS18">
        <v>0.65692261072744773</v>
      </c>
      <c r="AT18">
        <v>0.50867526368941651</v>
      </c>
      <c r="AU18">
        <v>0.43698165719289794</v>
      </c>
      <c r="AV18">
        <v>0.396587560451724</v>
      </c>
      <c r="AW18">
        <v>0.3054372399813487</v>
      </c>
      <c r="AX18">
        <v>0.36166894257973331</v>
      </c>
      <c r="AY18">
        <v>0.49701995245870312</v>
      </c>
      <c r="AZ18">
        <v>0.33103576594166756</v>
      </c>
      <c r="BA18">
        <v>0.28811292808027117</v>
      </c>
    </row>
    <row r="19" spans="1:53" x14ac:dyDescent="0.25">
      <c r="A19" s="1" t="s">
        <v>127</v>
      </c>
      <c r="B19" t="s">
        <v>0</v>
      </c>
      <c r="C19" t="s">
        <v>3</v>
      </c>
      <c r="E19" t="s">
        <v>128</v>
      </c>
      <c r="G19">
        <v>0.56336818609100092</v>
      </c>
      <c r="H19">
        <v>0.52303273765359359</v>
      </c>
      <c r="I19">
        <v>0.72407528287032097</v>
      </c>
      <c r="J19">
        <v>0.80155016193351147</v>
      </c>
      <c r="K19">
        <v>7.1970893722852591E-2</v>
      </c>
      <c r="L19">
        <v>0.58944186099700158</v>
      </c>
      <c r="M19">
        <v>0.29255346567733148</v>
      </c>
      <c r="N19">
        <v>0.73063510145167399</v>
      </c>
      <c r="O19">
        <v>0.48618042264270034</v>
      </c>
      <c r="P19">
        <v>0.48472037871283585</v>
      </c>
      <c r="Q19">
        <v>0.33005464748182589</v>
      </c>
      <c r="R19">
        <v>0.42485228510653267</v>
      </c>
      <c r="S19">
        <v>0.71171833213616287</v>
      </c>
      <c r="T19">
        <v>0.41158324538851393</v>
      </c>
      <c r="U19">
        <v>0.78791586125244673</v>
      </c>
      <c r="V19">
        <v>0.9995170813693901</v>
      </c>
      <c r="W19">
        <v>0.79820484046833717</v>
      </c>
      <c r="X19">
        <v>0.56028598287400566</v>
      </c>
      <c r="Y19">
        <v>0.71019192848546087</v>
      </c>
      <c r="Z19">
        <v>0.5024508705107581</v>
      </c>
      <c r="AA19">
        <v>0.55427888475838683</v>
      </c>
      <c r="AB19">
        <v>0.57151194605064881</v>
      </c>
      <c r="AC19">
        <v>0.5125356340847097</v>
      </c>
      <c r="AD19">
        <v>0.39442361009759019</v>
      </c>
      <c r="AE19">
        <v>0.7442892465659956</v>
      </c>
      <c r="AF19">
        <v>0.54293280568622015</v>
      </c>
      <c r="AG19">
        <v>0.62918313978835461</v>
      </c>
      <c r="AH19">
        <v>0.63641123401777577</v>
      </c>
      <c r="AI19">
        <v>0.43871783037235568</v>
      </c>
      <c r="AJ19">
        <v>0.59000238700047314</v>
      </c>
      <c r="AK19">
        <v>0.36544534497708986</v>
      </c>
      <c r="AL19">
        <v>1.4156553499595301</v>
      </c>
      <c r="AM19">
        <v>0.52978718785255707</v>
      </c>
      <c r="AN19">
        <v>6.9916729025240557E-2</v>
      </c>
      <c r="AO19">
        <v>0.48192914902881084</v>
      </c>
      <c r="AP19">
        <v>0.64533733271653682</v>
      </c>
      <c r="AQ19">
        <v>0.34711274285499744</v>
      </c>
      <c r="AR19">
        <v>0.51325821584606013</v>
      </c>
      <c r="AS19">
        <v>0.93155513403638568</v>
      </c>
      <c r="AT19">
        <v>0.1044233756910003</v>
      </c>
      <c r="AU19">
        <v>7.2258847930253514E-2</v>
      </c>
      <c r="AV19">
        <v>0.19466279197556949</v>
      </c>
      <c r="AW19">
        <v>0.32328670765008971</v>
      </c>
      <c r="AX19">
        <v>0.68231861410892725</v>
      </c>
      <c r="AY19">
        <v>0.36297213399557871</v>
      </c>
      <c r="AZ19">
        <v>0.62207651766810901</v>
      </c>
      <c r="BA19">
        <v>0.61935228649045737</v>
      </c>
    </row>
    <row r="20" spans="1:53" x14ac:dyDescent="0.25">
      <c r="A20" s="1" t="s">
        <v>129</v>
      </c>
      <c r="B20" t="s">
        <v>0</v>
      </c>
      <c r="C20" t="s">
        <v>4</v>
      </c>
      <c r="E20" t="s">
        <v>130</v>
      </c>
      <c r="G20">
        <v>3.9069599056276803E-3</v>
      </c>
      <c r="H20">
        <v>5.6103326543856406E-2</v>
      </c>
      <c r="I20">
        <v>7.9954994341347188E-2</v>
      </c>
      <c r="J20">
        <v>7.5605220809866341E-2</v>
      </c>
      <c r="K20">
        <v>3.3034749884501162E-2</v>
      </c>
      <c r="L20">
        <v>6.5118274278460897E-2</v>
      </c>
      <c r="M20">
        <v>5.3449525289188317E-2</v>
      </c>
      <c r="N20">
        <v>6.5271683281126688E-2</v>
      </c>
      <c r="O20">
        <v>3.9807439318769337E-2</v>
      </c>
      <c r="P20">
        <v>4.212526356863603E-2</v>
      </c>
      <c r="Q20">
        <v>3.7587179068207299E-2</v>
      </c>
      <c r="R20">
        <v>3.5878737583093089E-2</v>
      </c>
      <c r="S20">
        <v>4.6819460042254089E-2</v>
      </c>
      <c r="T20">
        <v>3.6656942884583994E-2</v>
      </c>
      <c r="U20">
        <v>7.0532611404844417E-2</v>
      </c>
      <c r="V20">
        <v>9.4941714571645103E-2</v>
      </c>
      <c r="W20">
        <v>8.736158982633975E-2</v>
      </c>
      <c r="X20">
        <v>6.4800201622104037E-2</v>
      </c>
      <c r="Y20">
        <v>6.6401066871657061E-2</v>
      </c>
      <c r="Z20">
        <v>5.1791471114499436E-2</v>
      </c>
      <c r="AA20">
        <v>6.2439554743218877E-2</v>
      </c>
      <c r="AB20">
        <v>5.5433801778532243E-2</v>
      </c>
      <c r="AC20">
        <v>5.0329789866395754E-2</v>
      </c>
      <c r="AD20">
        <v>6.042775322704047E-2</v>
      </c>
      <c r="AE20">
        <v>7.9077496624409258E-2</v>
      </c>
      <c r="AF20">
        <v>5.1185381706350883E-2</v>
      </c>
      <c r="AG20">
        <v>5.6323542332783048E-2</v>
      </c>
      <c r="AH20">
        <v>5.8100714436746317E-2</v>
      </c>
      <c r="AI20">
        <v>5.1434863237916094E-2</v>
      </c>
      <c r="AJ20">
        <v>5.469835941967887E-2</v>
      </c>
      <c r="AK20">
        <v>4.2158537134373258E-2</v>
      </c>
      <c r="AL20">
        <v>0.19000897012208418</v>
      </c>
      <c r="AM20">
        <v>5.7026476511739692E-2</v>
      </c>
      <c r="AN20">
        <v>2.3535364195838723E-2</v>
      </c>
      <c r="AO20">
        <v>5.3101500824004791E-2</v>
      </c>
      <c r="AP20">
        <v>5.9434324062030398E-2</v>
      </c>
      <c r="AQ20">
        <v>4.6498923594970668E-2</v>
      </c>
      <c r="AR20">
        <v>5.0217693992472348E-2</v>
      </c>
      <c r="AS20">
        <v>9.3388246856198301E-2</v>
      </c>
      <c r="AT20">
        <v>7.3854737174167337E-2</v>
      </c>
      <c r="AU20">
        <v>4.8731860296453558E-2</v>
      </c>
      <c r="AV20">
        <v>8.5324862315130243E-2</v>
      </c>
      <c r="AW20">
        <v>0.25246253825512299</v>
      </c>
      <c r="AX20">
        <v>0.27731929077286993</v>
      </c>
      <c r="AY20">
        <v>0.35444480324116479</v>
      </c>
      <c r="AZ20">
        <v>0.49155298732974029</v>
      </c>
      <c r="BA20">
        <v>0.44924446537508489</v>
      </c>
    </row>
    <row r="21" spans="1:53" x14ac:dyDescent="0.25">
      <c r="A21" s="1" t="s">
        <v>131</v>
      </c>
      <c r="B21" t="s">
        <v>0</v>
      </c>
      <c r="C21" t="s">
        <v>5</v>
      </c>
      <c r="E21" t="s">
        <v>132</v>
      </c>
      <c r="G21">
        <v>4.916760236965332E-3</v>
      </c>
      <c r="H21">
        <v>4.2389186528967501E-3</v>
      </c>
      <c r="I21">
        <v>4.4663443508564287E-3</v>
      </c>
      <c r="J21">
        <v>5.5024225830926443E-3</v>
      </c>
      <c r="K21">
        <v>2.4201508470089264E-3</v>
      </c>
      <c r="L21">
        <v>4.5918421201500571E-3</v>
      </c>
      <c r="M21">
        <v>2.6431950219544071E-3</v>
      </c>
      <c r="N21">
        <v>4.5795031620689489E-3</v>
      </c>
      <c r="O21">
        <v>3.2812675500688703E-3</v>
      </c>
      <c r="P21">
        <v>4.4675550308713834E-3</v>
      </c>
      <c r="Q21">
        <v>4.0606901844979729E-3</v>
      </c>
      <c r="R21">
        <v>2.7446913567953138E-3</v>
      </c>
      <c r="S21">
        <v>4.4786667678760146E-3</v>
      </c>
      <c r="T21">
        <v>4.2389186528967501E-3</v>
      </c>
      <c r="U21">
        <v>4.2389186528967501E-3</v>
      </c>
      <c r="V21">
        <v>4.2389186528967501E-3</v>
      </c>
      <c r="W21">
        <v>4.2389186528967501E-3</v>
      </c>
      <c r="X21">
        <v>4.2389186528967501E-3</v>
      </c>
      <c r="Y21">
        <v>4.2389186528967501E-3</v>
      </c>
      <c r="Z21">
        <v>4.2389186528967501E-3</v>
      </c>
      <c r="AA21">
        <v>3.6608001052838199E-3</v>
      </c>
      <c r="AB21">
        <v>4.9016926109415951E-3</v>
      </c>
      <c r="AC21">
        <v>5.1062659512862507E-3</v>
      </c>
      <c r="AD21">
        <v>3.9705643185812701E-3</v>
      </c>
      <c r="AE21">
        <v>4.8550284859407728E-3</v>
      </c>
      <c r="AF21">
        <v>4.809457121108732E-3</v>
      </c>
      <c r="AG21">
        <v>3.9941393280125102E-3</v>
      </c>
      <c r="AH21">
        <v>6.3783352109068568E-3</v>
      </c>
      <c r="AI21">
        <v>3.2241962472652347E-3</v>
      </c>
      <c r="AJ21">
        <v>4.2389186528967501E-3</v>
      </c>
      <c r="AK21">
        <v>4.2389186528967501E-3</v>
      </c>
      <c r="AL21">
        <v>4.2389186528967501E-3</v>
      </c>
      <c r="AM21">
        <v>4.2389186528967501E-3</v>
      </c>
      <c r="AN21">
        <v>4.2389186528967501E-3</v>
      </c>
      <c r="AO21">
        <v>2.7063297170847635E-3</v>
      </c>
      <c r="AP21">
        <v>2.8614539946263551E-3</v>
      </c>
      <c r="AQ21">
        <v>4.2389186528967501E-3</v>
      </c>
      <c r="AR21">
        <v>4.2389186528967501E-3</v>
      </c>
      <c r="AS21">
        <v>4.2389186528967501E-3</v>
      </c>
      <c r="AT21">
        <v>4.2389186528967501E-3</v>
      </c>
      <c r="AU21">
        <v>4.2389186528967501E-3</v>
      </c>
      <c r="AV21">
        <v>4.2389186528967501E-3</v>
      </c>
      <c r="AW21">
        <v>4.2389186528967501E-3</v>
      </c>
      <c r="AX21">
        <v>4.2389186528967501E-3</v>
      </c>
      <c r="AY21">
        <v>4.2389186528967501E-3</v>
      </c>
      <c r="AZ21">
        <v>4.2389186528967501E-3</v>
      </c>
      <c r="BA21">
        <v>4.2389186528967501E-3</v>
      </c>
    </row>
    <row r="22" spans="1:53" x14ac:dyDescent="0.25">
      <c r="A22" s="1" t="s">
        <v>133</v>
      </c>
      <c r="B22" t="s">
        <v>0</v>
      </c>
      <c r="C22" t="s">
        <v>6</v>
      </c>
      <c r="E22" t="s">
        <v>134</v>
      </c>
      <c r="G22">
        <v>9.9844283760139295E-6</v>
      </c>
      <c r="H22">
        <v>3.0637042181931676E-4</v>
      </c>
      <c r="I22">
        <v>5.2443894226391024E-4</v>
      </c>
      <c r="J22">
        <v>3.0637042181931676E-4</v>
      </c>
      <c r="K22">
        <v>3.0637042181931676E-4</v>
      </c>
      <c r="L22">
        <v>3.0637042181931676E-4</v>
      </c>
      <c r="M22">
        <v>3.0637042181931676E-4</v>
      </c>
      <c r="N22">
        <v>3.0637042181931676E-4</v>
      </c>
      <c r="O22">
        <v>3.0637042181931676E-4</v>
      </c>
      <c r="P22">
        <v>3.0637042181931676E-4</v>
      </c>
      <c r="Q22">
        <v>3.0637042181931676E-4</v>
      </c>
      <c r="R22">
        <v>3.0637042181931676E-4</v>
      </c>
      <c r="S22">
        <v>3.0637042181931676E-4</v>
      </c>
      <c r="T22">
        <v>3.0637042181931676E-4</v>
      </c>
      <c r="U22">
        <v>3.0637042181931676E-4</v>
      </c>
      <c r="V22">
        <v>3.0637042181931676E-4</v>
      </c>
      <c r="W22">
        <v>3.0637042181931676E-4</v>
      </c>
      <c r="X22">
        <v>3.0637042181931676E-4</v>
      </c>
      <c r="Y22">
        <v>3.0637042181931676E-4</v>
      </c>
      <c r="Z22">
        <v>3.0637042181931676E-4</v>
      </c>
      <c r="AA22">
        <v>3.0637042181931676E-4</v>
      </c>
      <c r="AB22">
        <v>3.0637042181931676E-4</v>
      </c>
      <c r="AC22">
        <v>3.0637042181931676E-4</v>
      </c>
      <c r="AD22">
        <v>3.0637042181931676E-4</v>
      </c>
      <c r="AE22">
        <v>3.0637042181931676E-4</v>
      </c>
      <c r="AF22">
        <v>3.0637042181931676E-4</v>
      </c>
      <c r="AG22">
        <v>3.0637042181931676E-4</v>
      </c>
      <c r="AH22">
        <v>3.0637042181931676E-4</v>
      </c>
      <c r="AI22">
        <v>3.0637042181931676E-4</v>
      </c>
      <c r="AJ22">
        <v>3.0637042181931676E-4</v>
      </c>
      <c r="AK22">
        <v>3.0637042181931676E-4</v>
      </c>
      <c r="AL22">
        <v>3.0637042181931676E-4</v>
      </c>
      <c r="AM22">
        <v>3.0637042181931676E-4</v>
      </c>
      <c r="AN22">
        <v>3.0637042181931676E-4</v>
      </c>
      <c r="AO22">
        <v>3.0637042181931676E-4</v>
      </c>
      <c r="AP22">
        <v>3.0637042181931676E-4</v>
      </c>
      <c r="AQ22">
        <v>3.2950855652600096E-4</v>
      </c>
      <c r="AR22">
        <v>3.2269232072968865E-4</v>
      </c>
      <c r="AS22">
        <v>2.6349335683458137E-4</v>
      </c>
      <c r="AT22">
        <v>3.0637042181931676E-4</v>
      </c>
      <c r="AU22">
        <v>3.0637042181931676E-4</v>
      </c>
      <c r="AV22">
        <v>3.0637042181931676E-4</v>
      </c>
      <c r="AW22">
        <v>3.0637042181931676E-4</v>
      </c>
      <c r="AX22">
        <v>3.0637042181931676E-4</v>
      </c>
      <c r="AY22">
        <v>3.0637042181931676E-4</v>
      </c>
      <c r="AZ22">
        <v>3.0637042181931676E-4</v>
      </c>
      <c r="BA22">
        <v>3.0637042181931676E-4</v>
      </c>
    </row>
    <row r="23" spans="1:53" x14ac:dyDescent="0.25">
      <c r="A23" s="1" t="s">
        <v>135</v>
      </c>
      <c r="B23" t="s">
        <v>0</v>
      </c>
      <c r="C23" t="s">
        <v>7</v>
      </c>
      <c r="E23" t="s">
        <v>136</v>
      </c>
      <c r="G23">
        <v>3.1092680419204814E-2</v>
      </c>
      <c r="H23">
        <v>5.1473938429191859E-2</v>
      </c>
      <c r="I23">
        <v>7.4938784941540562E-2</v>
      </c>
      <c r="J23">
        <v>6.4771208142527598E-2</v>
      </c>
      <c r="K23">
        <v>3.9401876915045118E-2</v>
      </c>
      <c r="L23">
        <v>6.0174058638562719E-2</v>
      </c>
      <c r="M23">
        <v>6.7333781666689227E-2</v>
      </c>
      <c r="N23">
        <v>5.3036424142801734E-2</v>
      </c>
      <c r="O23">
        <v>4.5587074760527327E-2</v>
      </c>
      <c r="P23">
        <v>4.5084530724255154E-2</v>
      </c>
      <c r="Q23">
        <v>4.5714039427672118E-2</v>
      </c>
      <c r="R23">
        <v>3.9424050902908743E-2</v>
      </c>
      <c r="S23">
        <v>5.0937275289951865E-2</v>
      </c>
      <c r="T23">
        <v>3.5078864662797513E-2</v>
      </c>
      <c r="U23">
        <v>6.4421630592304227E-2</v>
      </c>
      <c r="V23">
        <v>6.4580684911061878E-2</v>
      </c>
      <c r="W23">
        <v>6.429527265078995E-2</v>
      </c>
      <c r="X23">
        <v>5.5945806181237956E-2</v>
      </c>
      <c r="Y23">
        <v>5.9377515038839257E-2</v>
      </c>
      <c r="Z23">
        <v>5.0440917793056046E-2</v>
      </c>
      <c r="AA23">
        <v>4.888080932555338E-2</v>
      </c>
      <c r="AB23">
        <v>4.9949475291908449E-2</v>
      </c>
      <c r="AC23">
        <v>5.9830055723678971E-2</v>
      </c>
      <c r="AD23">
        <v>5.4564505240507995E-2</v>
      </c>
      <c r="AE23">
        <v>5.7078651812546337E-2</v>
      </c>
      <c r="AF23">
        <v>5.4832520606695689E-2</v>
      </c>
      <c r="AG23">
        <v>6.1235168375717283E-2</v>
      </c>
      <c r="AH23">
        <v>6.3184293552294282E-2</v>
      </c>
      <c r="AI23">
        <v>4.5834578482761207E-2</v>
      </c>
      <c r="AJ23">
        <v>4.8006356064586336E-2</v>
      </c>
      <c r="AK23">
        <v>5.0426715546164638E-2</v>
      </c>
      <c r="AL23">
        <v>4.9410942004278251E-2</v>
      </c>
      <c r="AM23">
        <v>4.0779387899114741E-2</v>
      </c>
      <c r="AN23">
        <v>2.8242240911345397E-2</v>
      </c>
      <c r="AO23">
        <v>4.862973414218786E-2</v>
      </c>
      <c r="AP23">
        <v>3.0751255606619565E-2</v>
      </c>
      <c r="AQ23">
        <v>4.6525664467330745E-2</v>
      </c>
      <c r="AR23">
        <v>5.8919158131927246E-2</v>
      </c>
      <c r="AS23">
        <v>6.8846488389834287E-2</v>
      </c>
      <c r="AT23">
        <v>3.279301006582435E-2</v>
      </c>
      <c r="AU23">
        <v>3.2436928841631275E-2</v>
      </c>
      <c r="AV23">
        <v>3.8876906982941377E-2</v>
      </c>
      <c r="AW23">
        <v>3.4696730933162827E-2</v>
      </c>
      <c r="AX23">
        <v>3.9209836293087962E-2</v>
      </c>
      <c r="AY23">
        <v>3.4166161803897255E-2</v>
      </c>
      <c r="AZ23">
        <v>3.3774934519672166E-2</v>
      </c>
      <c r="BA23">
        <v>2.7172796811557209E-2</v>
      </c>
    </row>
    <row r="24" spans="1:53" x14ac:dyDescent="0.25">
      <c r="A24" s="1" t="s">
        <v>137</v>
      </c>
      <c r="B24" t="s">
        <v>0</v>
      </c>
      <c r="C24" t="s">
        <v>8</v>
      </c>
      <c r="E24" t="s">
        <v>138</v>
      </c>
      <c r="G24">
        <v>5.9034480912990642E-2</v>
      </c>
      <c r="H24">
        <v>0.14571477370590752</v>
      </c>
      <c r="I24">
        <v>0.23278412319474184</v>
      </c>
      <c r="J24">
        <v>0.11603173136748361</v>
      </c>
      <c r="K24">
        <v>6.5446474330824095E-2</v>
      </c>
      <c r="L24">
        <v>0.12684916508488639</v>
      </c>
      <c r="M24">
        <v>0.13669402236242192</v>
      </c>
      <c r="N24">
        <v>0.11556635328590123</v>
      </c>
      <c r="O24">
        <v>0.10449966564622508</v>
      </c>
      <c r="P24">
        <v>0.14638664609562946</v>
      </c>
      <c r="Q24">
        <v>9.2104709589806766E-2</v>
      </c>
      <c r="R24">
        <v>0.12655424098455995</v>
      </c>
      <c r="S24">
        <v>0.23764470601733356</v>
      </c>
      <c r="T24">
        <v>0.10937393885479449</v>
      </c>
      <c r="U24">
        <v>0.14301155824220224</v>
      </c>
      <c r="V24">
        <v>0.20868114329301435</v>
      </c>
      <c r="W24">
        <v>0.16724801775639875</v>
      </c>
      <c r="X24">
        <v>0.11651764989096637</v>
      </c>
      <c r="Y24">
        <v>0.16758062679169078</v>
      </c>
      <c r="Z24">
        <v>0.13222959036747603</v>
      </c>
      <c r="AA24">
        <v>0.13418720410326535</v>
      </c>
      <c r="AB24">
        <v>0.14204040949864791</v>
      </c>
      <c r="AC24">
        <v>0.17306311450532508</v>
      </c>
      <c r="AD24">
        <v>0.19318271553085212</v>
      </c>
      <c r="AE24">
        <v>0.22014750013271295</v>
      </c>
      <c r="AF24">
        <v>0.10598068159009626</v>
      </c>
      <c r="AG24">
        <v>0.15519355655242734</v>
      </c>
      <c r="AH24">
        <v>0.14408780131968218</v>
      </c>
      <c r="AI24">
        <v>0.10305221535236531</v>
      </c>
      <c r="AJ24">
        <v>0.154563457949949</v>
      </c>
      <c r="AK24">
        <v>0.16606857061758745</v>
      </c>
      <c r="AL24">
        <v>0.21474813808885906</v>
      </c>
      <c r="AM24">
        <v>0.17184737381908799</v>
      </c>
      <c r="AN24">
        <v>0.26324852232417034</v>
      </c>
      <c r="AO24">
        <v>0.21114417830077373</v>
      </c>
      <c r="AP24">
        <v>0.10538627558557553</v>
      </c>
      <c r="AQ24">
        <v>9.3366381946211163E-2</v>
      </c>
      <c r="AR24">
        <v>0.19309009110218811</v>
      </c>
      <c r="AS24">
        <v>0.29620468807238864</v>
      </c>
      <c r="AT24">
        <v>4.5327915738578854E-2</v>
      </c>
      <c r="AU24">
        <v>3.4438422852114001E-2</v>
      </c>
      <c r="AV24">
        <v>5.5127967956376686E-2</v>
      </c>
      <c r="AW24">
        <v>6.5487322341827928E-2</v>
      </c>
      <c r="AX24">
        <v>0.20845463917756779</v>
      </c>
      <c r="AY24">
        <v>0.17940875509719192</v>
      </c>
      <c r="AZ24">
        <v>0.16121499658606389</v>
      </c>
      <c r="BA24">
        <v>8.5632050330760379E-2</v>
      </c>
    </row>
    <row r="25" spans="1:53" x14ac:dyDescent="0.25">
      <c r="A25" s="1" t="s">
        <v>139</v>
      </c>
      <c r="B25" t="s">
        <v>0</v>
      </c>
      <c r="C25" t="s">
        <v>9</v>
      </c>
      <c r="E25" t="s">
        <v>136</v>
      </c>
      <c r="G25">
        <v>3.1723467928515457E-2</v>
      </c>
      <c r="H25">
        <v>4.0420988126401179E-2</v>
      </c>
      <c r="I25">
        <v>5.5084153583543211E-2</v>
      </c>
      <c r="J25">
        <v>5.0862947642199133E-2</v>
      </c>
      <c r="K25">
        <v>3.0941149007508811E-2</v>
      </c>
      <c r="L25">
        <v>4.725293972002171E-2</v>
      </c>
      <c r="M25">
        <v>5.2875262167843128E-2</v>
      </c>
      <c r="N25">
        <v>4.1647962754821653E-2</v>
      </c>
      <c r="O25">
        <v>3.5798205147007399E-2</v>
      </c>
      <c r="P25">
        <v>3.5403571918172685E-2</v>
      </c>
      <c r="Q25">
        <v>3.5897906810795799E-2</v>
      </c>
      <c r="R25">
        <v>3.0958561595849674E-2</v>
      </c>
      <c r="S25">
        <v>3.9999562157433652E-2</v>
      </c>
      <c r="T25">
        <v>2.7546413103265499E-2</v>
      </c>
      <c r="U25">
        <v>5.0588434549981159E-2</v>
      </c>
      <c r="V25">
        <v>5.0713335284724811E-2</v>
      </c>
      <c r="W25">
        <v>5.0489209330200249E-2</v>
      </c>
      <c r="X25">
        <v>4.3932615929215282E-2</v>
      </c>
      <c r="Y25">
        <v>4.6627437177004266E-2</v>
      </c>
      <c r="Z25">
        <v>3.9609787038203649E-2</v>
      </c>
      <c r="AA25">
        <v>3.8384679192073494E-2</v>
      </c>
      <c r="AB25">
        <v>3.9223871522315511E-2</v>
      </c>
      <c r="AC25">
        <v>4.6982804226949011E-2</v>
      </c>
      <c r="AD25">
        <v>4.2847920438097237E-2</v>
      </c>
      <c r="AE25">
        <v>4.4822206685421979E-2</v>
      </c>
      <c r="AF25">
        <v>4.3058385117213806E-2</v>
      </c>
      <c r="AG25">
        <v>4.8086198363040344E-2</v>
      </c>
      <c r="AH25">
        <v>4.9616789726816928E-2</v>
      </c>
      <c r="AI25">
        <v>3.5992562628151335E-2</v>
      </c>
      <c r="AJ25">
        <v>3.7697996455968809E-2</v>
      </c>
      <c r="AK25">
        <v>3.9598634426406605E-2</v>
      </c>
      <c r="AL25">
        <v>3.8800976980159649E-2</v>
      </c>
      <c r="AM25">
        <v>3.2022868355789498E-2</v>
      </c>
      <c r="AN25">
        <v>2.2177811128845783E-2</v>
      </c>
      <c r="AO25">
        <v>3.8187517146281873E-2</v>
      </c>
      <c r="AP25">
        <v>2.4148067462468933E-2</v>
      </c>
      <c r="AQ25">
        <v>3.6535252370360094E-2</v>
      </c>
      <c r="AR25">
        <v>4.6267502816873057E-2</v>
      </c>
      <c r="AS25">
        <v>5.4063146801522084E-2</v>
      </c>
      <c r="AT25">
        <v>2.57513979102852E-2</v>
      </c>
      <c r="AU25">
        <v>2.5471777671881607E-2</v>
      </c>
      <c r="AV25">
        <v>3.0528905374325913E-2</v>
      </c>
      <c r="AW25">
        <v>2.7246334589368433E-2</v>
      </c>
      <c r="AX25">
        <v>3.0790345087373671E-2</v>
      </c>
      <c r="AY25">
        <v>2.6829694069354985E-2</v>
      </c>
      <c r="AZ25">
        <v>2.6522474651277227E-2</v>
      </c>
      <c r="BA25">
        <v>2.1338007753029631E-2</v>
      </c>
    </row>
    <row r="26" spans="1:53" x14ac:dyDescent="0.25">
      <c r="A26" s="1" t="s">
        <v>140</v>
      </c>
      <c r="B26" t="s">
        <v>0</v>
      </c>
      <c r="C26" t="s">
        <v>10</v>
      </c>
      <c r="E26" t="s">
        <v>141</v>
      </c>
      <c r="G26">
        <v>2.7710070832295045E-2</v>
      </c>
      <c r="H26">
        <v>2.9329343511964423E-2</v>
      </c>
      <c r="I26">
        <v>4.8530325442737741E-2</v>
      </c>
      <c r="J26">
        <v>2.9329343511964423E-2</v>
      </c>
      <c r="K26">
        <v>2.9329343511964423E-2</v>
      </c>
      <c r="L26">
        <v>2.9329343511964423E-2</v>
      </c>
      <c r="M26">
        <v>2.9329343511964423E-2</v>
      </c>
      <c r="N26">
        <v>2.9329343511964423E-2</v>
      </c>
      <c r="O26">
        <v>2.9329343511964423E-2</v>
      </c>
      <c r="P26">
        <v>2.9329343511964423E-2</v>
      </c>
      <c r="Q26">
        <v>2.9329343511964423E-2</v>
      </c>
      <c r="R26">
        <v>2.9329343511964423E-2</v>
      </c>
      <c r="S26">
        <v>2.9329343511964423E-2</v>
      </c>
      <c r="T26">
        <v>2.9329343511964423E-2</v>
      </c>
      <c r="U26">
        <v>2.9329343511964423E-2</v>
      </c>
      <c r="V26">
        <v>2.9329343511964423E-2</v>
      </c>
      <c r="W26">
        <v>2.9329343511964423E-2</v>
      </c>
      <c r="X26">
        <v>2.9329343511964423E-2</v>
      </c>
      <c r="Y26">
        <v>2.9329343511964423E-2</v>
      </c>
      <c r="Z26">
        <v>2.9329343511964423E-2</v>
      </c>
      <c r="AA26">
        <v>2.9329343511964423E-2</v>
      </c>
      <c r="AB26">
        <v>2.9329343511964423E-2</v>
      </c>
      <c r="AC26">
        <v>2.9329343511964423E-2</v>
      </c>
      <c r="AD26">
        <v>2.9329343511964423E-2</v>
      </c>
      <c r="AE26">
        <v>2.9329343511964423E-2</v>
      </c>
      <c r="AF26">
        <v>2.9329343511964423E-2</v>
      </c>
      <c r="AG26">
        <v>2.9329343511964423E-2</v>
      </c>
      <c r="AH26">
        <v>2.9329343511964423E-2</v>
      </c>
      <c r="AI26">
        <v>2.9329343511964423E-2</v>
      </c>
      <c r="AJ26">
        <v>2.9329343511964423E-2</v>
      </c>
      <c r="AK26">
        <v>2.9329343511964423E-2</v>
      </c>
      <c r="AL26">
        <v>2.9329343511964423E-2</v>
      </c>
      <c r="AM26">
        <v>2.9329343511964423E-2</v>
      </c>
      <c r="AN26">
        <v>2.9329343511964423E-2</v>
      </c>
      <c r="AO26">
        <v>2.9329343511964423E-2</v>
      </c>
      <c r="AP26">
        <v>2.9329343511964423E-2</v>
      </c>
      <c r="AQ26">
        <v>2.6105893002609161E-2</v>
      </c>
      <c r="AR26">
        <v>2.839005567114682E-2</v>
      </c>
      <c r="AS26">
        <v>3.5359993860043279E-2</v>
      </c>
      <c r="AT26">
        <v>1.1609721801311947E-2</v>
      </c>
      <c r="AU26">
        <v>1.4435010980746382E-2</v>
      </c>
      <c r="AV26">
        <v>1.8530971502870471E-2</v>
      </c>
      <c r="AW26">
        <v>2.2796493752971689E-2</v>
      </c>
      <c r="AX26">
        <v>2.6734068210838072E-2</v>
      </c>
      <c r="AY26">
        <v>1.775718870670458E-2</v>
      </c>
      <c r="AZ26">
        <v>2.4493719579209584E-2</v>
      </c>
      <c r="BA26">
        <v>2.781084858111051E-2</v>
      </c>
    </row>
    <row r="27" spans="1:53" x14ac:dyDescent="0.25">
      <c r="A27" s="1" t="s">
        <v>142</v>
      </c>
      <c r="B27" t="s">
        <v>0</v>
      </c>
      <c r="C27" t="s">
        <v>11</v>
      </c>
      <c r="E27" t="s">
        <v>143</v>
      </c>
      <c r="G27">
        <v>3.1380672332844801</v>
      </c>
      <c r="H27">
        <v>3.8294000000000001</v>
      </c>
      <c r="I27">
        <v>2.7540074003758677</v>
      </c>
      <c r="J27">
        <v>3.8294000000000001</v>
      </c>
      <c r="K27">
        <v>3.8848000424121225</v>
      </c>
      <c r="L27">
        <v>4.3105623674101965</v>
      </c>
      <c r="M27">
        <v>6.2831827606235287</v>
      </c>
      <c r="N27">
        <v>3.8294000000000001</v>
      </c>
      <c r="O27">
        <v>3.8294000000000001</v>
      </c>
      <c r="P27">
        <v>3.8294000000000001</v>
      </c>
      <c r="Q27">
        <v>3.8294000000000001</v>
      </c>
      <c r="R27">
        <v>3.8294000000000001</v>
      </c>
      <c r="S27">
        <v>3.8294000000000001</v>
      </c>
      <c r="T27">
        <v>2.9112685603217803</v>
      </c>
      <c r="U27">
        <v>4.8659159755996653</v>
      </c>
      <c r="V27">
        <v>4.278170528572395</v>
      </c>
      <c r="W27">
        <v>3.8261026571162637</v>
      </c>
      <c r="X27">
        <v>3.6313643402154585</v>
      </c>
      <c r="Y27">
        <v>3.7670815601297996</v>
      </c>
      <c r="Z27">
        <v>3.8352390416062319</v>
      </c>
      <c r="AA27">
        <v>3.1100974928039986</v>
      </c>
      <c r="AB27">
        <v>3.7905935501245356</v>
      </c>
      <c r="AC27">
        <v>4.0445234351912758</v>
      </c>
      <c r="AD27">
        <v>3.6930310490259819</v>
      </c>
      <c r="AE27">
        <v>3.1085914364358453</v>
      </c>
      <c r="AF27">
        <v>3.8743375899716646</v>
      </c>
      <c r="AG27">
        <v>3.8552329767844542</v>
      </c>
      <c r="AH27">
        <v>4.3858161393255335</v>
      </c>
      <c r="AI27">
        <v>3.2335578692526177</v>
      </c>
      <c r="AJ27">
        <v>3.9703507060076664</v>
      </c>
      <c r="AK27">
        <v>3.7828438096320385</v>
      </c>
      <c r="AL27">
        <v>3.6994289316839848</v>
      </c>
      <c r="AM27">
        <v>3.2998386834919304</v>
      </c>
      <c r="AN27">
        <v>3.3456411226409455</v>
      </c>
      <c r="AO27">
        <v>4.4517515935105196</v>
      </c>
      <c r="AP27">
        <v>2.9072677912461313</v>
      </c>
      <c r="AQ27">
        <v>3.8294000000000001</v>
      </c>
      <c r="AR27">
        <v>3.8294000000000001</v>
      </c>
      <c r="AS27">
        <v>3.8294000000000001</v>
      </c>
      <c r="AT27">
        <v>3.8294000000000001</v>
      </c>
      <c r="AU27">
        <v>3.8294000000000001</v>
      </c>
      <c r="AV27">
        <v>3.8294000000000001</v>
      </c>
      <c r="AW27">
        <v>3.8294000000000001</v>
      </c>
      <c r="AX27">
        <v>3.8294000000000001</v>
      </c>
      <c r="AY27">
        <v>3.8294000000000001</v>
      </c>
      <c r="AZ27">
        <v>3.8294000000000001</v>
      </c>
      <c r="BA27">
        <v>3.8294000000000001</v>
      </c>
    </row>
    <row r="28" spans="1:53" x14ac:dyDescent="0.25">
      <c r="A28" s="1" t="s">
        <v>144</v>
      </c>
      <c r="B28" t="s">
        <v>0</v>
      </c>
      <c r="C28" t="s">
        <v>12</v>
      </c>
      <c r="E28" t="s">
        <v>145</v>
      </c>
      <c r="G28">
        <v>0.13696370629346688</v>
      </c>
      <c r="H28">
        <v>0.12081</v>
      </c>
      <c r="I28">
        <v>7.1776578820075584E-2</v>
      </c>
      <c r="J28">
        <v>0.12081</v>
      </c>
      <c r="K28">
        <v>0.12081</v>
      </c>
      <c r="L28">
        <v>0.12081</v>
      </c>
      <c r="M28">
        <v>0.12081</v>
      </c>
      <c r="N28">
        <v>0.12081</v>
      </c>
      <c r="O28">
        <v>0.12081</v>
      </c>
      <c r="P28">
        <v>0.12081</v>
      </c>
      <c r="Q28">
        <v>0.12081</v>
      </c>
      <c r="R28">
        <v>0.12081</v>
      </c>
      <c r="S28">
        <v>0.12081</v>
      </c>
      <c r="T28">
        <v>0.12081</v>
      </c>
      <c r="U28">
        <v>0.12081</v>
      </c>
      <c r="V28">
        <v>0.12081</v>
      </c>
      <c r="W28">
        <v>0.12081</v>
      </c>
      <c r="X28">
        <v>0.12081</v>
      </c>
      <c r="Y28">
        <v>0.12081</v>
      </c>
      <c r="Z28">
        <v>0.12081</v>
      </c>
      <c r="AA28">
        <v>0.12081</v>
      </c>
      <c r="AB28">
        <v>0.12081</v>
      </c>
      <c r="AC28">
        <v>0.12081</v>
      </c>
      <c r="AD28">
        <v>0.12081</v>
      </c>
      <c r="AE28">
        <v>0.12081</v>
      </c>
      <c r="AF28">
        <v>0.12081</v>
      </c>
      <c r="AG28">
        <v>0.12081</v>
      </c>
      <c r="AH28">
        <v>0.12081</v>
      </c>
      <c r="AI28">
        <v>0.12081</v>
      </c>
      <c r="AJ28">
        <v>0.12081</v>
      </c>
      <c r="AK28">
        <v>0.12081</v>
      </c>
      <c r="AL28">
        <v>0.12081</v>
      </c>
      <c r="AM28">
        <v>0.12081</v>
      </c>
      <c r="AN28">
        <v>0.12081</v>
      </c>
      <c r="AO28">
        <v>0.12081</v>
      </c>
      <c r="AP28">
        <v>0.12081</v>
      </c>
      <c r="AQ28">
        <v>0.12081</v>
      </c>
      <c r="AR28">
        <v>0.12081</v>
      </c>
      <c r="AS28">
        <v>0.12081</v>
      </c>
      <c r="AT28">
        <v>0.12081</v>
      </c>
      <c r="AU28">
        <v>0.12081</v>
      </c>
      <c r="AV28">
        <v>0.12081</v>
      </c>
      <c r="AW28">
        <v>0.12081</v>
      </c>
      <c r="AX28">
        <v>0.12081</v>
      </c>
      <c r="AY28">
        <v>0.12081</v>
      </c>
      <c r="AZ28">
        <v>0.12081</v>
      </c>
      <c r="BA28">
        <v>0.12081</v>
      </c>
    </row>
    <row r="29" spans="1:53" x14ac:dyDescent="0.25">
      <c r="A29" s="1" t="s">
        <v>146</v>
      </c>
      <c r="B29" t="s">
        <v>0</v>
      </c>
      <c r="C29" t="s">
        <v>13</v>
      </c>
      <c r="E29" t="s">
        <v>147</v>
      </c>
      <c r="G29">
        <v>6.8763970578515812E-2</v>
      </c>
      <c r="H29">
        <v>6.8224049348876964E-2</v>
      </c>
      <c r="I29">
        <v>5.7606726290367789E-2</v>
      </c>
      <c r="J29">
        <v>6.8224049348876964E-2</v>
      </c>
      <c r="K29">
        <v>6.8224049348876964E-2</v>
      </c>
      <c r="L29">
        <v>6.8224049348876964E-2</v>
      </c>
      <c r="M29">
        <v>6.8224049348876964E-2</v>
      </c>
      <c r="N29">
        <v>6.8224049348876964E-2</v>
      </c>
      <c r="O29">
        <v>6.8224049348876964E-2</v>
      </c>
      <c r="P29">
        <v>6.8224049348876964E-2</v>
      </c>
      <c r="Q29">
        <v>6.8224049348876964E-2</v>
      </c>
      <c r="R29">
        <v>6.8224049348876964E-2</v>
      </c>
      <c r="S29">
        <v>6.8224049348876964E-2</v>
      </c>
      <c r="T29">
        <v>6.8224049348876964E-2</v>
      </c>
      <c r="U29">
        <v>6.8224049348876964E-2</v>
      </c>
      <c r="V29">
        <v>6.8224049348876964E-2</v>
      </c>
      <c r="W29">
        <v>6.8224049348876964E-2</v>
      </c>
      <c r="X29">
        <v>6.8224049348876964E-2</v>
      </c>
      <c r="Y29">
        <v>6.8224049348876964E-2</v>
      </c>
      <c r="Z29">
        <v>6.8224049348876964E-2</v>
      </c>
      <c r="AA29">
        <v>6.8224049348876964E-2</v>
      </c>
      <c r="AB29">
        <v>6.8224049348876964E-2</v>
      </c>
      <c r="AC29">
        <v>6.8224049348876964E-2</v>
      </c>
      <c r="AD29">
        <v>6.8224049348876964E-2</v>
      </c>
      <c r="AE29">
        <v>6.8224049348876964E-2</v>
      </c>
      <c r="AF29">
        <v>6.8224049348876964E-2</v>
      </c>
      <c r="AG29">
        <v>6.8224049348876964E-2</v>
      </c>
      <c r="AH29">
        <v>6.8224049348876964E-2</v>
      </c>
      <c r="AI29">
        <v>6.8224049348876964E-2</v>
      </c>
      <c r="AJ29">
        <v>6.8224049348876964E-2</v>
      </c>
      <c r="AK29">
        <v>6.8224049348876964E-2</v>
      </c>
      <c r="AL29">
        <v>6.8224049348876964E-2</v>
      </c>
      <c r="AM29">
        <v>6.8224049348876964E-2</v>
      </c>
      <c r="AN29">
        <v>6.8224049348876964E-2</v>
      </c>
      <c r="AO29">
        <v>6.8224049348876964E-2</v>
      </c>
      <c r="AP29">
        <v>6.8224049348876964E-2</v>
      </c>
      <c r="AQ29">
        <v>6.8224049348876964E-2</v>
      </c>
      <c r="AR29">
        <v>6.8224049348876964E-2</v>
      </c>
      <c r="AS29">
        <v>6.8224049348876964E-2</v>
      </c>
      <c r="AT29">
        <v>6.8224049348876964E-2</v>
      </c>
      <c r="AU29">
        <v>6.8224049348876964E-2</v>
      </c>
      <c r="AV29">
        <v>6.8224049348876964E-2</v>
      </c>
      <c r="AW29">
        <v>6.8224049348876964E-2</v>
      </c>
      <c r="AX29">
        <v>6.8224049348876964E-2</v>
      </c>
      <c r="AY29">
        <v>6.8224049348876964E-2</v>
      </c>
      <c r="AZ29">
        <v>6.8224049348876964E-2</v>
      </c>
      <c r="BA29">
        <v>6.8224049348876964E-2</v>
      </c>
    </row>
    <row r="30" spans="1:53" x14ac:dyDescent="0.25">
      <c r="A30" s="1" t="s">
        <v>148</v>
      </c>
      <c r="B30" t="s">
        <v>0</v>
      </c>
      <c r="C30" t="s">
        <v>14</v>
      </c>
      <c r="E30" t="s">
        <v>149</v>
      </c>
      <c r="G30">
        <v>0.27080000961008899</v>
      </c>
      <c r="H30">
        <v>0.40254359076446772</v>
      </c>
      <c r="I30">
        <v>0.48409622104048006</v>
      </c>
      <c r="J30">
        <v>0.40254359076446772</v>
      </c>
      <c r="K30">
        <v>0.40254359076446772</v>
      </c>
      <c r="L30">
        <v>0.40254359076446772</v>
      </c>
      <c r="M30">
        <v>0.40254359076446772</v>
      </c>
      <c r="N30">
        <v>0.40254359076446772</v>
      </c>
      <c r="O30">
        <v>0.40254359076446772</v>
      </c>
      <c r="P30">
        <v>0.40254359076446772</v>
      </c>
      <c r="Q30">
        <v>0.40254359076446772</v>
      </c>
      <c r="R30">
        <v>0.40254359076446772</v>
      </c>
      <c r="S30">
        <v>0.40254359076446772</v>
      </c>
      <c r="T30">
        <v>0.40254359076446772</v>
      </c>
      <c r="U30">
        <v>0.40254359076446772</v>
      </c>
      <c r="V30">
        <v>0.40254359076446772</v>
      </c>
      <c r="W30">
        <v>0.40254359076446772</v>
      </c>
      <c r="X30">
        <v>0.40254359076446772</v>
      </c>
      <c r="Y30">
        <v>0.40254359076446772</v>
      </c>
      <c r="Z30">
        <v>0.40254359076446772</v>
      </c>
      <c r="AA30">
        <v>0.40254359076446772</v>
      </c>
      <c r="AB30">
        <v>0.40254359076446772</v>
      </c>
      <c r="AC30">
        <v>0.40254359076446772</v>
      </c>
      <c r="AD30">
        <v>0.40254359076446772</v>
      </c>
      <c r="AE30">
        <v>0.40254359076446772</v>
      </c>
      <c r="AF30">
        <v>0.40254359076446772</v>
      </c>
      <c r="AG30">
        <v>0.40254359076446772</v>
      </c>
      <c r="AH30">
        <v>0.40254359076446772</v>
      </c>
      <c r="AI30">
        <v>0.40254359076446772</v>
      </c>
      <c r="AJ30">
        <v>0.40254359076446772</v>
      </c>
      <c r="AK30">
        <v>0.40254359076446772</v>
      </c>
      <c r="AL30">
        <v>0.40254359076446772</v>
      </c>
      <c r="AM30">
        <v>0.40254359076446772</v>
      </c>
      <c r="AN30">
        <v>0.40254359076446772</v>
      </c>
      <c r="AO30">
        <v>0.40254359076446772</v>
      </c>
      <c r="AP30">
        <v>0.40254359076446772</v>
      </c>
      <c r="AQ30">
        <v>0.40254359076446772</v>
      </c>
      <c r="AR30">
        <v>0.40254359076446772</v>
      </c>
      <c r="AS30">
        <v>0.40254359076446772</v>
      </c>
      <c r="AT30">
        <v>0.40254359076446772</v>
      </c>
      <c r="AU30">
        <v>0.40254359076446772</v>
      </c>
      <c r="AV30">
        <v>0.40254359076446772</v>
      </c>
      <c r="AW30">
        <v>0.40254359076446772</v>
      </c>
      <c r="AX30">
        <v>0.40254359076446772</v>
      </c>
      <c r="AY30">
        <v>0.40254359076446772</v>
      </c>
      <c r="AZ30">
        <v>0.40254359076446772</v>
      </c>
      <c r="BA30">
        <v>0.40254359076446772</v>
      </c>
    </row>
    <row r="31" spans="1:53" x14ac:dyDescent="0.25">
      <c r="A31" s="1" t="s">
        <v>150</v>
      </c>
      <c r="B31" t="s">
        <v>0</v>
      </c>
      <c r="C31" t="s">
        <v>15</v>
      </c>
      <c r="E31" t="s">
        <v>151</v>
      </c>
      <c r="G31">
        <v>9.9258620544323399</v>
      </c>
      <c r="H31">
        <v>6.9463000000000008</v>
      </c>
      <c r="I31">
        <v>5.8707296695886466</v>
      </c>
      <c r="J31">
        <v>6.9463000000000008</v>
      </c>
      <c r="K31">
        <v>6.9463000000000008</v>
      </c>
      <c r="L31">
        <v>6.9463000000000008</v>
      </c>
      <c r="M31">
        <v>6.9463000000000008</v>
      </c>
      <c r="N31">
        <v>6.9463000000000008</v>
      </c>
      <c r="O31">
        <v>6.9463000000000008</v>
      </c>
      <c r="P31">
        <v>6.9463000000000008</v>
      </c>
      <c r="Q31">
        <v>6.9463000000000008</v>
      </c>
      <c r="R31">
        <v>6.9463000000000008</v>
      </c>
      <c r="S31">
        <v>6.9463000000000008</v>
      </c>
      <c r="T31">
        <v>4.7746715742139783</v>
      </c>
      <c r="U31">
        <v>7.8121197782909029</v>
      </c>
      <c r="V31">
        <v>7.7979932034586339</v>
      </c>
      <c r="W31">
        <v>6.7789132668866268</v>
      </c>
      <c r="X31">
        <v>6.944312663852358</v>
      </c>
      <c r="Y31">
        <v>7.100970634366198</v>
      </c>
      <c r="Z31">
        <v>7.3175711744550966</v>
      </c>
      <c r="AA31">
        <v>6.9463000000000008</v>
      </c>
      <c r="AB31">
        <v>6.9463000000000008</v>
      </c>
      <c r="AC31">
        <v>6.9463000000000008</v>
      </c>
      <c r="AD31">
        <v>6.9463000000000008</v>
      </c>
      <c r="AE31">
        <v>6.9463000000000008</v>
      </c>
      <c r="AF31">
        <v>6.9463000000000008</v>
      </c>
      <c r="AG31">
        <v>6.9463000000000008</v>
      </c>
      <c r="AH31">
        <v>6.9463000000000008</v>
      </c>
      <c r="AI31">
        <v>6.9463000000000008</v>
      </c>
      <c r="AJ31">
        <v>7.5677946208485638</v>
      </c>
      <c r="AK31">
        <v>7.2731641736025203</v>
      </c>
      <c r="AL31">
        <v>5.8115304594141977</v>
      </c>
      <c r="AM31">
        <v>6.1173863835123576</v>
      </c>
      <c r="AN31">
        <v>6.3624123654214024</v>
      </c>
      <c r="AO31">
        <v>6.9463000000000008</v>
      </c>
      <c r="AP31">
        <v>6.9463000000000008</v>
      </c>
      <c r="AQ31">
        <v>6.9463000000000008</v>
      </c>
      <c r="AR31">
        <v>6.9463000000000008</v>
      </c>
      <c r="AS31">
        <v>6.9463000000000008</v>
      </c>
      <c r="AT31">
        <v>3.7300362908941826</v>
      </c>
      <c r="AU31">
        <v>2.8431060800091821</v>
      </c>
      <c r="AV31">
        <v>3.7353426227575546</v>
      </c>
      <c r="AW31">
        <v>3.9903764553478882</v>
      </c>
      <c r="AX31">
        <v>2.9278641073118123</v>
      </c>
      <c r="AY31">
        <v>3.4812120171878989</v>
      </c>
      <c r="AZ31">
        <v>3.8128678315785933</v>
      </c>
      <c r="BA31">
        <v>4.6704020813697129</v>
      </c>
    </row>
    <row r="32" spans="1:53" x14ac:dyDescent="0.25">
      <c r="A32" s="1" t="s">
        <v>152</v>
      </c>
      <c r="B32" t="s">
        <v>0</v>
      </c>
      <c r="C32" t="s">
        <v>16</v>
      </c>
      <c r="E32" t="s">
        <v>153</v>
      </c>
      <c r="G32">
        <v>1.0025528935793355</v>
      </c>
      <c r="H32">
        <v>1.405039198852948</v>
      </c>
      <c r="I32">
        <v>0.92847085188932543</v>
      </c>
      <c r="J32">
        <v>1.5686277951421088</v>
      </c>
      <c r="K32">
        <v>1.3971120877559413</v>
      </c>
      <c r="L32">
        <v>1.5698669171423039</v>
      </c>
      <c r="M32">
        <v>2.3913701778562602</v>
      </c>
      <c r="N32">
        <v>1.2863193746790738</v>
      </c>
      <c r="O32">
        <v>1.6743412258457744</v>
      </c>
      <c r="P32">
        <v>1.5652481635207918</v>
      </c>
      <c r="Q32">
        <v>1.3100496249414775</v>
      </c>
      <c r="R32">
        <v>1.4546396871011149</v>
      </c>
      <c r="S32">
        <v>1.4582508088805777</v>
      </c>
      <c r="T32">
        <v>0.80067276856928327</v>
      </c>
      <c r="U32">
        <v>1.7735087891029033</v>
      </c>
      <c r="V32">
        <v>1.6725796660172025</v>
      </c>
      <c r="W32">
        <v>1.6593215051574497</v>
      </c>
      <c r="X32">
        <v>1.9271108519299653</v>
      </c>
      <c r="Y32">
        <v>1.7541109282623577</v>
      </c>
      <c r="Z32">
        <v>1.3696204770182323</v>
      </c>
      <c r="AA32">
        <v>1.1629493793509331</v>
      </c>
      <c r="AB32">
        <v>1.3792349431250635</v>
      </c>
      <c r="AC32">
        <v>1.5881228473119118</v>
      </c>
      <c r="AD32">
        <v>1.3938573526905986</v>
      </c>
      <c r="AE32">
        <v>1.1893128294427187</v>
      </c>
      <c r="AF32">
        <v>1.395435947870578</v>
      </c>
      <c r="AG32">
        <v>1.6120245811138967</v>
      </c>
      <c r="AH32">
        <v>1.6541810181449077</v>
      </c>
      <c r="AI32">
        <v>1.2119878717172849</v>
      </c>
      <c r="AJ32">
        <v>1.131527912669277</v>
      </c>
      <c r="AK32">
        <v>2.022483229457571</v>
      </c>
      <c r="AL32">
        <v>0.93858282091998146</v>
      </c>
      <c r="AM32">
        <v>1.2170182554028806</v>
      </c>
      <c r="AN32">
        <v>0.87931899978327688</v>
      </c>
      <c r="AO32">
        <v>1.5395829918241546</v>
      </c>
      <c r="AP32">
        <v>1.1158752082419163</v>
      </c>
      <c r="AQ32">
        <v>1.8076263302491828</v>
      </c>
      <c r="AR32">
        <v>1.9629009041157106</v>
      </c>
      <c r="AS32">
        <v>1.0309722507537651</v>
      </c>
      <c r="AT32">
        <v>1.6201788188697648</v>
      </c>
      <c r="AU32">
        <v>1.2194897083740428</v>
      </c>
      <c r="AV32">
        <v>1.7406953383116335</v>
      </c>
      <c r="AW32">
        <v>4.7571402576648003</v>
      </c>
      <c r="AX32">
        <v>1.2360152194464034</v>
      </c>
      <c r="AY32">
        <v>3.8462756931193112</v>
      </c>
      <c r="AZ32">
        <v>3.2852539651064192</v>
      </c>
      <c r="BA32">
        <v>4.6873104299113351</v>
      </c>
    </row>
    <row r="33" spans="1:53" x14ac:dyDescent="0.25">
      <c r="A33" s="1" t="s">
        <v>154</v>
      </c>
      <c r="B33" t="s">
        <v>0</v>
      </c>
      <c r="C33" t="s">
        <v>17</v>
      </c>
      <c r="E33" t="s">
        <v>155</v>
      </c>
      <c r="G33">
        <v>60.317</v>
      </c>
      <c r="H33">
        <v>59.603000000000002</v>
      </c>
      <c r="I33">
        <v>54.47</v>
      </c>
      <c r="J33">
        <v>6.3496702296105108</v>
      </c>
      <c r="K33">
        <v>5.8501096690514691</v>
      </c>
      <c r="L33">
        <v>6.7080263571025229</v>
      </c>
      <c r="M33">
        <v>4.2390846047233275</v>
      </c>
      <c r="N33">
        <v>6.0951208336129632</v>
      </c>
      <c r="O33">
        <v>5.3319840644040033</v>
      </c>
      <c r="P33">
        <v>5.3410929509847342</v>
      </c>
      <c r="Q33">
        <v>5.338575927200611</v>
      </c>
      <c r="R33">
        <v>5.4784340854956897</v>
      </c>
      <c r="S33">
        <v>5.3558398401566079</v>
      </c>
      <c r="T33">
        <v>4.1477850445375664</v>
      </c>
      <c r="U33">
        <v>6.4661020289700044</v>
      </c>
      <c r="V33">
        <v>5.6749337025757089</v>
      </c>
      <c r="W33">
        <v>5.6011883445973458</v>
      </c>
      <c r="X33">
        <v>5.7796975180755172</v>
      </c>
      <c r="Y33">
        <v>5.9405917465050866</v>
      </c>
      <c r="Z33">
        <v>5.5018966799326252</v>
      </c>
      <c r="AA33">
        <v>4.6702635166410555</v>
      </c>
      <c r="AB33">
        <v>5.3059393718328067</v>
      </c>
      <c r="AC33">
        <v>6.310814955089004</v>
      </c>
      <c r="AD33">
        <v>6.1206134086080173</v>
      </c>
      <c r="AE33">
        <v>5.8675738193591336</v>
      </c>
      <c r="AF33">
        <v>5.3402811265785743</v>
      </c>
      <c r="AG33">
        <v>7.1208397103759289</v>
      </c>
      <c r="AH33">
        <v>7.0931909018511039</v>
      </c>
      <c r="AI33">
        <v>4.6663882375592154</v>
      </c>
      <c r="AJ33">
        <v>6.1356828076942831</v>
      </c>
      <c r="AK33">
        <v>5.8213543839943611</v>
      </c>
      <c r="AL33">
        <v>3.3273396673705529</v>
      </c>
      <c r="AM33">
        <v>4.1242743190722679</v>
      </c>
      <c r="AN33">
        <v>5.2819803370201548</v>
      </c>
      <c r="AO33">
        <v>7.2770623698853854</v>
      </c>
      <c r="AP33">
        <v>2.2425041567296127</v>
      </c>
      <c r="AQ33">
        <v>6.6962269867481892</v>
      </c>
      <c r="AR33">
        <v>5.5190753475375463</v>
      </c>
      <c r="AS33">
        <v>4.5231717537240304</v>
      </c>
      <c r="AT33">
        <v>11.382579844523958</v>
      </c>
      <c r="AU33">
        <v>11.890225858154867</v>
      </c>
      <c r="AV33">
        <v>12.103427391876458</v>
      </c>
      <c r="AW33">
        <v>9.2328286668237318</v>
      </c>
      <c r="AX33">
        <v>9.0653837479856882</v>
      </c>
      <c r="AY33">
        <v>9.6041754582801762</v>
      </c>
      <c r="AZ33">
        <v>8.3776046096160499</v>
      </c>
      <c r="BA33">
        <v>6.0182886771651773</v>
      </c>
    </row>
    <row r="34" spans="1:53" x14ac:dyDescent="0.25">
      <c r="A34" s="1" t="s">
        <v>18</v>
      </c>
      <c r="B34" t="s">
        <v>0</v>
      </c>
      <c r="C34" t="s">
        <v>19</v>
      </c>
      <c r="E34" t="s">
        <v>20</v>
      </c>
      <c r="G34">
        <v>5.5254404263083923E-2</v>
      </c>
      <c r="H34">
        <v>5.5449401330705583E-2</v>
      </c>
      <c r="I34">
        <v>4.0422898750187702E-2</v>
      </c>
      <c r="J34">
        <v>5.5449401330705583E-2</v>
      </c>
      <c r="K34">
        <v>5.5449401330705583E-2</v>
      </c>
      <c r="L34">
        <v>5.5449401330705583E-2</v>
      </c>
      <c r="M34">
        <v>5.5449401330705583E-2</v>
      </c>
      <c r="N34">
        <v>5.5449401330705583E-2</v>
      </c>
      <c r="O34">
        <v>5.5449401330705583E-2</v>
      </c>
      <c r="P34">
        <v>5.5449401330705583E-2</v>
      </c>
      <c r="Q34">
        <v>5.5449401330705583E-2</v>
      </c>
      <c r="R34">
        <v>5.5449401330705583E-2</v>
      </c>
      <c r="S34">
        <v>5.5449401330705583E-2</v>
      </c>
      <c r="T34">
        <v>5.5449401330705583E-2</v>
      </c>
      <c r="U34">
        <v>5.5449401330705583E-2</v>
      </c>
      <c r="V34">
        <v>5.5449401330705583E-2</v>
      </c>
      <c r="W34">
        <v>5.5449401330705583E-2</v>
      </c>
      <c r="X34">
        <v>5.5449401330705583E-2</v>
      </c>
      <c r="Y34">
        <v>5.5449401330705583E-2</v>
      </c>
      <c r="Z34">
        <v>5.5449401330705583E-2</v>
      </c>
      <c r="AA34">
        <v>5.5449401330705583E-2</v>
      </c>
      <c r="AB34">
        <v>5.5449401330705583E-2</v>
      </c>
      <c r="AC34">
        <v>5.5449401330705583E-2</v>
      </c>
      <c r="AD34">
        <v>5.5449401330705583E-2</v>
      </c>
      <c r="AE34">
        <v>5.5449401330705583E-2</v>
      </c>
      <c r="AF34">
        <v>5.5449401330705583E-2</v>
      </c>
      <c r="AG34">
        <v>5.5449401330705583E-2</v>
      </c>
      <c r="AH34">
        <v>5.5449401330705583E-2</v>
      </c>
      <c r="AI34">
        <v>5.5449401330705583E-2</v>
      </c>
      <c r="AJ34">
        <v>5.5449401330705583E-2</v>
      </c>
      <c r="AK34">
        <v>5.5449401330705583E-2</v>
      </c>
      <c r="AL34">
        <v>5.5449401330705583E-2</v>
      </c>
      <c r="AM34">
        <v>5.5449401330705583E-2</v>
      </c>
      <c r="AN34">
        <v>5.5449401330705583E-2</v>
      </c>
      <c r="AO34">
        <v>5.5449401330705583E-2</v>
      </c>
      <c r="AP34">
        <v>5.5449401330705583E-2</v>
      </c>
      <c r="AQ34">
        <v>5.5254404263083923E-2</v>
      </c>
      <c r="AR34">
        <v>5.5449401330705583E-2</v>
      </c>
      <c r="AS34">
        <v>4.0422898750187702E-2</v>
      </c>
      <c r="AT34">
        <v>5.5254404263083923E-2</v>
      </c>
      <c r="AU34">
        <v>5.5449401330705583E-2</v>
      </c>
      <c r="AV34">
        <v>4.0422898750187702E-2</v>
      </c>
      <c r="AW34">
        <v>1.4181996444894509E-2</v>
      </c>
      <c r="AX34">
        <v>5.5254404263083923E-2</v>
      </c>
      <c r="AY34">
        <v>5.5449401330705583E-2</v>
      </c>
      <c r="AZ34">
        <v>4.0422898750187702E-2</v>
      </c>
      <c r="BA34">
        <v>1.4181996444894509E-2</v>
      </c>
    </row>
  </sheetData>
  <conditionalFormatting sqref="G8:I8 G10:I10">
    <cfRule type="duplicateValues" priority="32"/>
    <cfRule type="duplicateValues" priority="33"/>
  </conditionalFormatting>
  <conditionalFormatting sqref="G4:I6">
    <cfRule type="duplicateValues" priority="34"/>
    <cfRule type="duplicateValues" priority="35"/>
  </conditionalFormatting>
  <conditionalFormatting sqref="G9">
    <cfRule type="duplicateValues" priority="30"/>
    <cfRule type="duplicateValues" priority="31"/>
  </conditionalFormatting>
  <conditionalFormatting sqref="H9">
    <cfRule type="duplicateValues" priority="28"/>
    <cfRule type="duplicateValues" priority="29"/>
  </conditionalFormatting>
  <conditionalFormatting sqref="I9">
    <cfRule type="duplicateValues" priority="26"/>
    <cfRule type="duplicateValues" priority="27"/>
  </conditionalFormatting>
  <conditionalFormatting sqref="G11">
    <cfRule type="duplicateValues" priority="24"/>
    <cfRule type="duplicateValues" priority="25"/>
  </conditionalFormatting>
  <conditionalFormatting sqref="H11">
    <cfRule type="duplicateValues" priority="22"/>
    <cfRule type="duplicateValues" priority="23"/>
  </conditionalFormatting>
  <conditionalFormatting sqref="I11">
    <cfRule type="duplicateValues" priority="20"/>
    <cfRule type="duplicateValues" priority="21"/>
  </conditionalFormatting>
  <conditionalFormatting sqref="G17:BA1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8:BA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9:BA1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0:BA2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:BA2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:BA22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:BA2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4:BA2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:BA2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6:BA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:BA2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8:BA2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9:BA29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:BA3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:BA3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2:BA3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3:BA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4:BA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2045D-9FB4-4B94-8976-AEAABB352FEA}">
  <dimension ref="A1:BA33"/>
  <sheetViews>
    <sheetView workbookViewId="0">
      <selection activeCell="E19" sqref="E19"/>
    </sheetView>
  </sheetViews>
  <sheetFormatPr defaultRowHeight="15" x14ac:dyDescent="0.25"/>
  <cols>
    <col min="9" max="17" width="9.140625" style="4"/>
  </cols>
  <sheetData>
    <row r="1" spans="1:53" x14ac:dyDescent="0.25">
      <c r="A1" t="s">
        <v>232</v>
      </c>
      <c r="B1" t="s">
        <v>232</v>
      </c>
    </row>
    <row r="2" spans="1:53" x14ac:dyDescent="0.25">
      <c r="A2" t="s">
        <v>255</v>
      </c>
    </row>
    <row r="4" spans="1:53" x14ac:dyDescent="0.25">
      <c r="K4" s="5"/>
      <c r="L4" s="5"/>
      <c r="M4" s="5"/>
      <c r="N4" s="5"/>
      <c r="O4" s="5"/>
      <c r="P4" s="5"/>
    </row>
    <row r="5" spans="1:53" x14ac:dyDescent="0.25">
      <c r="I5"/>
      <c r="J5"/>
      <c r="K5"/>
      <c r="L5"/>
      <c r="M5"/>
      <c r="N5"/>
      <c r="O5"/>
      <c r="P5"/>
      <c r="Q5"/>
    </row>
    <row r="6" spans="1:53" s="1" customFormat="1" x14ac:dyDescent="0.25">
      <c r="F6" s="1" t="s">
        <v>211</v>
      </c>
      <c r="G6" s="1" t="s">
        <v>156</v>
      </c>
      <c r="H6" s="1" t="s">
        <v>157</v>
      </c>
      <c r="I6" s="1" t="s">
        <v>158</v>
      </c>
      <c r="J6" s="1" t="s">
        <v>21</v>
      </c>
      <c r="K6" s="1" t="s">
        <v>22</v>
      </c>
      <c r="L6" s="1" t="s">
        <v>23</v>
      </c>
      <c r="M6" s="1" t="s">
        <v>24</v>
      </c>
      <c r="N6" s="1" t="s">
        <v>25</v>
      </c>
      <c r="O6" s="1" t="s">
        <v>26</v>
      </c>
      <c r="P6" s="1" t="s">
        <v>27</v>
      </c>
      <c r="Q6" s="1" t="s">
        <v>28</v>
      </c>
      <c r="R6" s="1" t="s">
        <v>29</v>
      </c>
      <c r="S6" s="1" t="s">
        <v>30</v>
      </c>
      <c r="T6" s="1" t="s">
        <v>31</v>
      </c>
      <c r="U6" s="1" t="s">
        <v>32</v>
      </c>
      <c r="V6" s="1" t="s">
        <v>33</v>
      </c>
      <c r="W6" s="1" t="s">
        <v>34</v>
      </c>
      <c r="X6" s="1" t="s">
        <v>35</v>
      </c>
      <c r="Y6" s="1" t="s">
        <v>36</v>
      </c>
      <c r="Z6" s="1" t="s">
        <v>37</v>
      </c>
      <c r="AA6" s="1" t="s">
        <v>38</v>
      </c>
      <c r="AB6" s="1" t="s">
        <v>39</v>
      </c>
      <c r="AC6" s="1" t="s">
        <v>40</v>
      </c>
      <c r="AD6" s="1" t="s">
        <v>41</v>
      </c>
      <c r="AE6" s="1" t="s">
        <v>42</v>
      </c>
      <c r="AF6" s="1" t="s">
        <v>43</v>
      </c>
      <c r="AG6" s="1" t="s">
        <v>44</v>
      </c>
      <c r="AH6" s="1" t="s">
        <v>45</v>
      </c>
      <c r="AI6" s="1" t="s">
        <v>46</v>
      </c>
      <c r="AJ6" s="1" t="s">
        <v>47</v>
      </c>
      <c r="AK6" s="1" t="s">
        <v>48</v>
      </c>
      <c r="AL6" s="1" t="s">
        <v>49</v>
      </c>
      <c r="AM6" s="1" t="s">
        <v>50</v>
      </c>
      <c r="AN6" s="1" t="s">
        <v>51</v>
      </c>
      <c r="AO6" s="1" t="s">
        <v>52</v>
      </c>
      <c r="AP6" s="1" t="s">
        <v>53</v>
      </c>
      <c r="AQ6" s="1" t="s">
        <v>54</v>
      </c>
      <c r="AR6" s="1" t="s">
        <v>55</v>
      </c>
      <c r="AS6" s="1" t="s">
        <v>56</v>
      </c>
      <c r="AT6" s="1" t="s">
        <v>57</v>
      </c>
      <c r="AU6" s="1" t="s">
        <v>58</v>
      </c>
      <c r="AV6" s="1" t="s">
        <v>59</v>
      </c>
      <c r="AW6" s="1" t="s">
        <v>60</v>
      </c>
      <c r="AX6" s="1" t="s">
        <v>61</v>
      </c>
      <c r="AY6" s="1" t="s">
        <v>62</v>
      </c>
      <c r="AZ6" s="1" t="s">
        <v>63</v>
      </c>
      <c r="BA6" s="1" t="s">
        <v>64</v>
      </c>
    </row>
    <row r="7" spans="1:53" s="1" customFormat="1" x14ac:dyDescent="0.25">
      <c r="F7" s="1" t="s">
        <v>228</v>
      </c>
      <c r="G7" s="3" t="s">
        <v>229</v>
      </c>
      <c r="H7" s="3" t="s">
        <v>229</v>
      </c>
      <c r="I7" s="3" t="s">
        <v>229</v>
      </c>
      <c r="J7" s="3" t="s">
        <v>230</v>
      </c>
      <c r="K7" s="3" t="s">
        <v>230</v>
      </c>
      <c r="L7" s="3" t="s">
        <v>230</v>
      </c>
      <c r="M7" s="3" t="s">
        <v>230</v>
      </c>
      <c r="N7" s="3" t="s">
        <v>230</v>
      </c>
      <c r="O7" s="3" t="s">
        <v>230</v>
      </c>
      <c r="P7" s="3" t="s">
        <v>230</v>
      </c>
      <c r="Q7" s="3" t="s">
        <v>230</v>
      </c>
      <c r="R7" s="3" t="s">
        <v>230</v>
      </c>
      <c r="S7" s="3" t="s">
        <v>230</v>
      </c>
      <c r="T7" s="3" t="s">
        <v>230</v>
      </c>
      <c r="U7" s="3" t="s">
        <v>230</v>
      </c>
      <c r="V7" s="3" t="s">
        <v>230</v>
      </c>
      <c r="W7" s="3" t="s">
        <v>230</v>
      </c>
      <c r="X7" s="3" t="s">
        <v>230</v>
      </c>
      <c r="Y7" s="3" t="s">
        <v>230</v>
      </c>
      <c r="Z7" s="3" t="s">
        <v>230</v>
      </c>
      <c r="AA7" s="3" t="s">
        <v>230</v>
      </c>
      <c r="AB7" s="3" t="s">
        <v>230</v>
      </c>
      <c r="AC7" s="3" t="s">
        <v>230</v>
      </c>
      <c r="AD7" s="3" t="s">
        <v>230</v>
      </c>
      <c r="AE7" s="3" t="s">
        <v>230</v>
      </c>
      <c r="AF7" s="3" t="s">
        <v>230</v>
      </c>
      <c r="AG7" s="3" t="s">
        <v>230</v>
      </c>
      <c r="AH7" s="3" t="s">
        <v>230</v>
      </c>
      <c r="AI7" s="3" t="s">
        <v>230</v>
      </c>
      <c r="AJ7" s="3" t="s">
        <v>230</v>
      </c>
      <c r="AK7" s="3" t="s">
        <v>230</v>
      </c>
      <c r="AL7" s="3" t="s">
        <v>230</v>
      </c>
      <c r="AM7" s="3" t="s">
        <v>230</v>
      </c>
      <c r="AN7" s="3" t="s">
        <v>230</v>
      </c>
      <c r="AO7" s="3" t="s">
        <v>230</v>
      </c>
      <c r="AP7" s="3" t="s">
        <v>230</v>
      </c>
      <c r="AQ7" s="3" t="s">
        <v>231</v>
      </c>
      <c r="AR7" s="3" t="s">
        <v>231</v>
      </c>
      <c r="AS7" s="3" t="s">
        <v>231</v>
      </c>
      <c r="AT7" s="3" t="s">
        <v>230</v>
      </c>
      <c r="AU7" s="3" t="s">
        <v>230</v>
      </c>
      <c r="AV7" s="3" t="s">
        <v>230</v>
      </c>
      <c r="AW7" s="3" t="s">
        <v>230</v>
      </c>
      <c r="AX7" s="3" t="s">
        <v>230</v>
      </c>
      <c r="AY7" s="3" t="s">
        <v>230</v>
      </c>
      <c r="AZ7" s="3" t="s">
        <v>230</v>
      </c>
      <c r="BA7" s="3" t="s">
        <v>230</v>
      </c>
    </row>
    <row r="8" spans="1:53" x14ac:dyDescent="0.25">
      <c r="F8" s="1" t="s">
        <v>212</v>
      </c>
      <c r="G8">
        <v>0</v>
      </c>
      <c r="H8">
        <v>0</v>
      </c>
      <c r="I8">
        <v>0</v>
      </c>
      <c r="J8">
        <v>7</v>
      </c>
      <c r="K8">
        <v>7</v>
      </c>
      <c r="L8">
        <v>7</v>
      </c>
      <c r="M8">
        <v>7</v>
      </c>
      <c r="N8">
        <v>5</v>
      </c>
      <c r="O8">
        <v>5</v>
      </c>
      <c r="P8">
        <v>5</v>
      </c>
      <c r="Q8">
        <v>5</v>
      </c>
      <c r="R8">
        <v>5</v>
      </c>
      <c r="S8">
        <v>5</v>
      </c>
      <c r="T8">
        <v>6</v>
      </c>
      <c r="U8">
        <v>6</v>
      </c>
      <c r="V8">
        <v>6</v>
      </c>
      <c r="W8">
        <v>6</v>
      </c>
      <c r="X8">
        <v>6</v>
      </c>
      <c r="Y8">
        <v>6</v>
      </c>
      <c r="Z8">
        <v>6</v>
      </c>
      <c r="AA8">
        <v>7</v>
      </c>
      <c r="AB8">
        <v>7</v>
      </c>
      <c r="AC8">
        <v>7</v>
      </c>
      <c r="AD8">
        <v>7</v>
      </c>
      <c r="AE8">
        <v>7</v>
      </c>
      <c r="AF8">
        <v>7</v>
      </c>
      <c r="AG8">
        <v>7</v>
      </c>
      <c r="AH8">
        <v>7</v>
      </c>
      <c r="AI8">
        <v>7</v>
      </c>
      <c r="AJ8">
        <v>6</v>
      </c>
      <c r="AK8">
        <v>6</v>
      </c>
      <c r="AL8">
        <v>6</v>
      </c>
      <c r="AM8">
        <v>6</v>
      </c>
      <c r="AN8">
        <v>6</v>
      </c>
      <c r="AO8">
        <v>7</v>
      </c>
      <c r="AP8">
        <v>7</v>
      </c>
      <c r="AQ8">
        <v>4</v>
      </c>
      <c r="AR8">
        <v>4</v>
      </c>
      <c r="AS8">
        <v>4</v>
      </c>
      <c r="AT8">
        <v>3</v>
      </c>
      <c r="AU8">
        <v>3</v>
      </c>
      <c r="AV8">
        <v>3</v>
      </c>
      <c r="AW8">
        <v>3</v>
      </c>
      <c r="AX8">
        <v>3</v>
      </c>
      <c r="AY8">
        <v>3</v>
      </c>
      <c r="AZ8">
        <v>3</v>
      </c>
      <c r="BA8">
        <v>3</v>
      </c>
    </row>
    <row r="9" spans="1:53" x14ac:dyDescent="0.25">
      <c r="F9" s="1" t="s">
        <v>213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</row>
    <row r="10" spans="1:53" x14ac:dyDescent="0.25">
      <c r="F10" s="1" t="s">
        <v>214</v>
      </c>
      <c r="G10" t="str">
        <f t="shared" ref="G10:I10" si="0">G6</f>
        <v>6h_training_data</v>
      </c>
      <c r="H10" t="str">
        <f t="shared" si="0"/>
        <v>24h_training_data</v>
      </c>
      <c r="I10" t="str">
        <f t="shared" si="0"/>
        <v>48h_training_data</v>
      </c>
      <c r="J10" t="s">
        <v>21</v>
      </c>
      <c r="K10" t="s">
        <v>22</v>
      </c>
      <c r="L10" t="s">
        <v>23</v>
      </c>
      <c r="M10" t="s">
        <v>24</v>
      </c>
      <c r="N10" t="s">
        <v>65</v>
      </c>
      <c r="O10" t="s">
        <v>66</v>
      </c>
      <c r="P10" t="s">
        <v>67</v>
      </c>
      <c r="Q10" t="s">
        <v>68</v>
      </c>
      <c r="R10" t="s">
        <v>69</v>
      </c>
      <c r="S10" t="s">
        <v>70</v>
      </c>
      <c r="T10" t="s">
        <v>71</v>
      </c>
      <c r="U10" t="s">
        <v>72</v>
      </c>
      <c r="V10" t="s">
        <v>73</v>
      </c>
      <c r="W10" t="s">
        <v>74</v>
      </c>
      <c r="X10" t="s">
        <v>75</v>
      </c>
      <c r="Y10" t="s">
        <v>76</v>
      </c>
      <c r="Z10" t="s">
        <v>77</v>
      </c>
      <c r="AA10" t="s">
        <v>78</v>
      </c>
      <c r="AB10" t="s">
        <v>79</v>
      </c>
      <c r="AC10" t="s">
        <v>80</v>
      </c>
      <c r="AD10" t="s">
        <v>81</v>
      </c>
      <c r="AE10" t="s">
        <v>82</v>
      </c>
      <c r="AF10" t="s">
        <v>83</v>
      </c>
      <c r="AG10" t="s">
        <v>84</v>
      </c>
      <c r="AH10" t="s">
        <v>81</v>
      </c>
      <c r="AI10" t="s">
        <v>46</v>
      </c>
      <c r="AJ10" t="s">
        <v>47</v>
      </c>
      <c r="AK10" t="s">
        <v>48</v>
      </c>
      <c r="AL10" t="s">
        <v>49</v>
      </c>
      <c r="AM10" t="s">
        <v>50</v>
      </c>
      <c r="AN10" t="s">
        <v>51</v>
      </c>
      <c r="AO10" t="s">
        <v>52</v>
      </c>
      <c r="AP10" t="s">
        <v>53</v>
      </c>
      <c r="AQ10" t="s">
        <v>54</v>
      </c>
      <c r="AR10" t="s">
        <v>55</v>
      </c>
      <c r="AS10" t="s">
        <v>56</v>
      </c>
      <c r="AT10" t="s">
        <v>57</v>
      </c>
      <c r="AU10" t="s">
        <v>58</v>
      </c>
      <c r="AV10" t="s">
        <v>59</v>
      </c>
      <c r="AW10" t="s">
        <v>60</v>
      </c>
      <c r="AX10" t="s">
        <v>61</v>
      </c>
      <c r="AY10" t="s">
        <v>62</v>
      </c>
      <c r="AZ10" t="s">
        <v>63</v>
      </c>
      <c r="BA10" t="s">
        <v>64</v>
      </c>
    </row>
    <row r="11" spans="1:53" x14ac:dyDescent="0.25">
      <c r="F11" s="1" t="s">
        <v>215</v>
      </c>
      <c r="G11" t="s">
        <v>85</v>
      </c>
      <c r="H11" t="s">
        <v>85</v>
      </c>
      <c r="I11" t="s">
        <v>85</v>
      </c>
      <c r="J11" t="s">
        <v>85</v>
      </c>
      <c r="K11" t="s">
        <v>85</v>
      </c>
      <c r="L11" t="s">
        <v>85</v>
      </c>
      <c r="M11" t="s">
        <v>85</v>
      </c>
      <c r="N11" t="s">
        <v>85</v>
      </c>
      <c r="O11" t="s">
        <v>85</v>
      </c>
      <c r="P11" t="s">
        <v>85</v>
      </c>
      <c r="Q11" t="s">
        <v>85</v>
      </c>
      <c r="R11" t="s">
        <v>85</v>
      </c>
      <c r="S11" t="s">
        <v>85</v>
      </c>
      <c r="T11" t="s">
        <v>85</v>
      </c>
      <c r="U11" t="s">
        <v>85</v>
      </c>
      <c r="V11" t="s">
        <v>85</v>
      </c>
      <c r="W11" t="s">
        <v>85</v>
      </c>
      <c r="X11" t="s">
        <v>85</v>
      </c>
      <c r="Y11" t="s">
        <v>85</v>
      </c>
      <c r="Z11" t="s">
        <v>85</v>
      </c>
      <c r="AA11" t="s">
        <v>85</v>
      </c>
      <c r="AB11" t="s">
        <v>85</v>
      </c>
      <c r="AC11" t="s">
        <v>85</v>
      </c>
      <c r="AD11" t="s">
        <v>85</v>
      </c>
      <c r="AE11" t="s">
        <v>85</v>
      </c>
      <c r="AF11" t="s">
        <v>85</v>
      </c>
      <c r="AG11" t="s">
        <v>85</v>
      </c>
      <c r="AH11" t="s">
        <v>85</v>
      </c>
      <c r="AI11" t="s">
        <v>85</v>
      </c>
      <c r="AJ11" t="s">
        <v>85</v>
      </c>
      <c r="AK11" t="s">
        <v>85</v>
      </c>
      <c r="AL11" t="s">
        <v>85</v>
      </c>
      <c r="AM11" t="s">
        <v>85</v>
      </c>
      <c r="AN11" t="s">
        <v>85</v>
      </c>
      <c r="AO11" t="s">
        <v>85</v>
      </c>
      <c r="AP11" t="s">
        <v>85</v>
      </c>
      <c r="AQ11" t="s">
        <v>85</v>
      </c>
      <c r="AR11" t="s">
        <v>85</v>
      </c>
      <c r="AS11" t="s">
        <v>85</v>
      </c>
      <c r="AT11" t="s">
        <v>86</v>
      </c>
      <c r="AU11" t="s">
        <v>86</v>
      </c>
      <c r="AV11" t="s">
        <v>86</v>
      </c>
      <c r="AW11" t="s">
        <v>86</v>
      </c>
      <c r="AX11" t="s">
        <v>87</v>
      </c>
      <c r="AY11" t="s">
        <v>87</v>
      </c>
      <c r="AZ11" t="s">
        <v>87</v>
      </c>
      <c r="BA11" t="s">
        <v>87</v>
      </c>
    </row>
    <row r="12" spans="1:53" x14ac:dyDescent="0.25">
      <c r="F12" s="1" t="s">
        <v>216</v>
      </c>
      <c r="G12">
        <v>6</v>
      </c>
      <c r="H12">
        <v>24</v>
      </c>
      <c r="I12">
        <v>48</v>
      </c>
      <c r="J12">
        <v>24</v>
      </c>
      <c r="K12">
        <v>24</v>
      </c>
      <c r="L12">
        <v>24</v>
      </c>
      <c r="M12">
        <v>24</v>
      </c>
      <c r="N12">
        <v>24</v>
      </c>
      <c r="O12">
        <v>24</v>
      </c>
      <c r="P12">
        <v>24</v>
      </c>
      <c r="Q12">
        <v>24</v>
      </c>
      <c r="R12">
        <v>24</v>
      </c>
      <c r="S12">
        <v>24</v>
      </c>
      <c r="T12">
        <v>24</v>
      </c>
      <c r="U12">
        <v>24</v>
      </c>
      <c r="V12">
        <v>24</v>
      </c>
      <c r="W12">
        <v>24</v>
      </c>
      <c r="X12">
        <v>24</v>
      </c>
      <c r="Y12">
        <v>24</v>
      </c>
      <c r="Z12">
        <v>24</v>
      </c>
      <c r="AA12">
        <v>24</v>
      </c>
      <c r="AB12">
        <v>24</v>
      </c>
      <c r="AC12">
        <v>24</v>
      </c>
      <c r="AD12">
        <v>24</v>
      </c>
      <c r="AE12">
        <v>24</v>
      </c>
      <c r="AF12">
        <v>24</v>
      </c>
      <c r="AG12">
        <v>24</v>
      </c>
      <c r="AH12">
        <v>24</v>
      </c>
      <c r="AI12">
        <v>24</v>
      </c>
      <c r="AJ12">
        <v>24</v>
      </c>
      <c r="AK12">
        <v>24</v>
      </c>
      <c r="AL12">
        <v>24</v>
      </c>
      <c r="AM12">
        <v>24</v>
      </c>
      <c r="AN12">
        <v>24</v>
      </c>
      <c r="AO12">
        <v>24</v>
      </c>
      <c r="AP12">
        <v>24</v>
      </c>
      <c r="AQ12">
        <v>6</v>
      </c>
      <c r="AR12">
        <v>24</v>
      </c>
      <c r="AS12">
        <v>48</v>
      </c>
      <c r="AT12">
        <v>6</v>
      </c>
      <c r="AU12">
        <v>24</v>
      </c>
      <c r="AV12">
        <v>48</v>
      </c>
      <c r="AW12">
        <v>96</v>
      </c>
      <c r="AX12">
        <v>6</v>
      </c>
      <c r="AY12">
        <v>24</v>
      </c>
      <c r="AZ12">
        <v>48</v>
      </c>
      <c r="BA12">
        <v>96</v>
      </c>
    </row>
    <row r="13" spans="1:53" x14ac:dyDescent="0.25">
      <c r="F13" s="1" t="s">
        <v>217</v>
      </c>
      <c r="G13" t="s">
        <v>92</v>
      </c>
      <c r="H13" t="s">
        <v>92</v>
      </c>
      <c r="I13" t="s">
        <v>92</v>
      </c>
      <c r="J13" t="s">
        <v>88</v>
      </c>
      <c r="K13" t="s">
        <v>88</v>
      </c>
      <c r="L13" t="s">
        <v>88</v>
      </c>
      <c r="M13" t="s">
        <v>88</v>
      </c>
      <c r="N13" t="s">
        <v>89</v>
      </c>
      <c r="O13" t="s">
        <v>89</v>
      </c>
      <c r="P13" t="s">
        <v>89</v>
      </c>
      <c r="Q13" t="s">
        <v>89</v>
      </c>
      <c r="R13" t="s">
        <v>89</v>
      </c>
      <c r="S13" t="s">
        <v>89</v>
      </c>
      <c r="T13" t="s">
        <v>89</v>
      </c>
      <c r="U13" t="s">
        <v>89</v>
      </c>
      <c r="V13" t="s">
        <v>89</v>
      </c>
      <c r="W13" t="s">
        <v>89</v>
      </c>
      <c r="X13" t="s">
        <v>89</v>
      </c>
      <c r="Y13" t="s">
        <v>89</v>
      </c>
      <c r="Z13" t="s">
        <v>89</v>
      </c>
      <c r="AA13" t="s">
        <v>89</v>
      </c>
      <c r="AB13" t="s">
        <v>89</v>
      </c>
      <c r="AC13" t="s">
        <v>89</v>
      </c>
      <c r="AD13" t="s">
        <v>89</v>
      </c>
      <c r="AE13" t="s">
        <v>89</v>
      </c>
      <c r="AF13" t="s">
        <v>89</v>
      </c>
      <c r="AG13" t="s">
        <v>89</v>
      </c>
      <c r="AH13" t="s">
        <v>89</v>
      </c>
      <c r="AI13" t="s">
        <v>90</v>
      </c>
      <c r="AJ13" t="s">
        <v>91</v>
      </c>
      <c r="AK13" t="s">
        <v>91</v>
      </c>
      <c r="AL13" t="s">
        <v>91</v>
      </c>
      <c r="AM13" t="s">
        <v>91</v>
      </c>
      <c r="AN13" t="s">
        <v>91</v>
      </c>
      <c r="AO13" t="s">
        <v>91</v>
      </c>
      <c r="AP13" t="s">
        <v>91</v>
      </c>
      <c r="AQ13" t="s">
        <v>92</v>
      </c>
      <c r="AR13" t="s">
        <v>92</v>
      </c>
      <c r="AS13" t="s">
        <v>92</v>
      </c>
      <c r="AT13" t="s">
        <v>93</v>
      </c>
      <c r="AU13" t="s">
        <v>93</v>
      </c>
      <c r="AV13" t="s">
        <v>93</v>
      </c>
      <c r="AW13" t="s">
        <v>93</v>
      </c>
      <c r="AX13" t="s">
        <v>93</v>
      </c>
      <c r="AY13" t="s">
        <v>93</v>
      </c>
      <c r="AZ13" t="s">
        <v>93</v>
      </c>
      <c r="BA13" t="s">
        <v>93</v>
      </c>
    </row>
    <row r="14" spans="1:53" x14ac:dyDescent="0.25">
      <c r="F14" s="1" t="s">
        <v>218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t="s">
        <v>94</v>
      </c>
      <c r="O14" t="s">
        <v>95</v>
      </c>
      <c r="P14" t="s">
        <v>96</v>
      </c>
      <c r="Q14" t="s">
        <v>97</v>
      </c>
      <c r="R14" t="s">
        <v>96</v>
      </c>
      <c r="S14">
        <v>0</v>
      </c>
      <c r="T14">
        <v>0</v>
      </c>
      <c r="U14" t="s">
        <v>94</v>
      </c>
      <c r="V14" t="s">
        <v>98</v>
      </c>
      <c r="W14" t="s">
        <v>99</v>
      </c>
      <c r="X14" t="s">
        <v>100</v>
      </c>
      <c r="Y14" t="s">
        <v>101</v>
      </c>
      <c r="Z14" t="s">
        <v>96</v>
      </c>
      <c r="AA14" t="s">
        <v>94</v>
      </c>
      <c r="AB14" t="s">
        <v>95</v>
      </c>
      <c r="AC14" t="s">
        <v>102</v>
      </c>
      <c r="AD14" t="s">
        <v>96</v>
      </c>
      <c r="AE14" t="s">
        <v>97</v>
      </c>
      <c r="AF14" t="s">
        <v>100</v>
      </c>
      <c r="AG14" t="s">
        <v>101</v>
      </c>
      <c r="AH14" t="s">
        <v>96</v>
      </c>
      <c r="AI14" t="s">
        <v>97</v>
      </c>
      <c r="AJ14">
        <v>0</v>
      </c>
      <c r="AK14">
        <v>0</v>
      </c>
      <c r="AL14">
        <v>0</v>
      </c>
      <c r="AM14">
        <v>0</v>
      </c>
      <c r="AN14">
        <v>0</v>
      </c>
      <c r="AO14" t="e">
        <v>#N/A</v>
      </c>
      <c r="AP14">
        <v>0</v>
      </c>
      <c r="AQ14" t="e">
        <v>#N/A</v>
      </c>
      <c r="AR14">
        <v>0</v>
      </c>
      <c r="AS14">
        <v>0</v>
      </c>
      <c r="AT14" t="e">
        <v>#N/A</v>
      </c>
      <c r="AU14" t="e">
        <v>#N/A</v>
      </c>
      <c r="AV14" t="e">
        <v>#N/A</v>
      </c>
      <c r="AW14" t="e">
        <v>#N/A</v>
      </c>
      <c r="AX14" t="e">
        <v>#N/A</v>
      </c>
      <c r="AY14" t="e">
        <v>#N/A</v>
      </c>
      <c r="AZ14" t="e">
        <v>#N/A</v>
      </c>
      <c r="BA14" t="e">
        <v>#N/A</v>
      </c>
    </row>
    <row r="15" spans="1:53" x14ac:dyDescent="0.25">
      <c r="F15" s="1" t="s">
        <v>219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1.2912145049999999</v>
      </c>
      <c r="O15">
        <v>1.4085032795000001</v>
      </c>
      <c r="P15">
        <v>1.2693983099999999</v>
      </c>
      <c r="Q15" t="s">
        <v>103</v>
      </c>
      <c r="R15">
        <v>0</v>
      </c>
      <c r="S15">
        <v>0</v>
      </c>
      <c r="T15">
        <v>1</v>
      </c>
      <c r="U15">
        <v>1.2912145049999999</v>
      </c>
      <c r="V15">
        <v>0.54999999999999905</v>
      </c>
      <c r="W15">
        <v>0.27</v>
      </c>
      <c r="X15">
        <v>0.48</v>
      </c>
      <c r="Y15">
        <v>3.4236509485000002</v>
      </c>
      <c r="Z15">
        <v>0</v>
      </c>
      <c r="AA15">
        <v>1.2912145049999999</v>
      </c>
      <c r="AB15">
        <v>1.4085032795000001</v>
      </c>
      <c r="AC15">
        <v>1.7384333675000001</v>
      </c>
      <c r="AD15">
        <v>1.2693983099999999</v>
      </c>
      <c r="AE15">
        <v>4.0346464400000004</v>
      </c>
      <c r="AF15">
        <v>0.48</v>
      </c>
      <c r="AG15">
        <v>3.4236509485000002</v>
      </c>
      <c r="AH15">
        <v>1.2693983099999999</v>
      </c>
      <c r="AI15" t="s">
        <v>103</v>
      </c>
      <c r="AJ15">
        <v>0</v>
      </c>
      <c r="AK15">
        <v>0</v>
      </c>
      <c r="AL15">
        <v>0</v>
      </c>
      <c r="AM15">
        <v>0</v>
      </c>
      <c r="AN15">
        <v>0</v>
      </c>
      <c r="AO15" t="e">
        <v>#N/A</v>
      </c>
      <c r="AP15">
        <v>0</v>
      </c>
      <c r="AQ15" t="e">
        <v>#N/A</v>
      </c>
      <c r="AR15">
        <v>0</v>
      </c>
      <c r="AS15">
        <v>0</v>
      </c>
      <c r="AT15" t="e">
        <v>#N/A</v>
      </c>
      <c r="AU15" t="e">
        <v>#N/A</v>
      </c>
      <c r="AV15" t="e">
        <v>#N/A</v>
      </c>
      <c r="AW15" t="e">
        <v>#N/A</v>
      </c>
      <c r="AX15" t="e">
        <v>#N/A</v>
      </c>
      <c r="AY15" t="e">
        <v>#N/A</v>
      </c>
      <c r="AZ15" t="e">
        <v>#N/A</v>
      </c>
      <c r="BA15" t="e">
        <v>#N/A</v>
      </c>
    </row>
    <row r="16" spans="1:53" x14ac:dyDescent="0.25">
      <c r="F16" s="1" t="s">
        <v>220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 t="s">
        <v>104</v>
      </c>
      <c r="O16" t="s">
        <v>105</v>
      </c>
      <c r="P16" t="s">
        <v>106</v>
      </c>
      <c r="Q16" t="s">
        <v>97</v>
      </c>
      <c r="R16" t="s">
        <v>106</v>
      </c>
      <c r="S16" t="s">
        <v>106</v>
      </c>
      <c r="T16" t="s">
        <v>106</v>
      </c>
      <c r="U16" t="s">
        <v>104</v>
      </c>
      <c r="V16" t="s">
        <v>107</v>
      </c>
      <c r="W16" t="s">
        <v>107</v>
      </c>
      <c r="X16" t="s">
        <v>108</v>
      </c>
      <c r="Y16" t="s">
        <v>109</v>
      </c>
      <c r="Z16" t="s">
        <v>106</v>
      </c>
      <c r="AA16" t="s">
        <v>104</v>
      </c>
      <c r="AB16" t="s">
        <v>105</v>
      </c>
      <c r="AC16" t="s">
        <v>102</v>
      </c>
      <c r="AD16" t="s">
        <v>106</v>
      </c>
      <c r="AE16" t="s">
        <v>97</v>
      </c>
      <c r="AF16" t="s">
        <v>108</v>
      </c>
      <c r="AG16" t="s">
        <v>109</v>
      </c>
      <c r="AH16" t="s">
        <v>106</v>
      </c>
      <c r="AI16" t="s">
        <v>97</v>
      </c>
      <c r="AJ16">
        <v>0</v>
      </c>
      <c r="AK16">
        <v>0</v>
      </c>
      <c r="AL16">
        <v>0</v>
      </c>
      <c r="AM16">
        <v>0</v>
      </c>
      <c r="AN16">
        <v>0</v>
      </c>
      <c r="AO16" t="e">
        <v>#N/A</v>
      </c>
      <c r="AP16">
        <v>0</v>
      </c>
      <c r="AQ16" t="e">
        <v>#N/A</v>
      </c>
      <c r="AR16">
        <v>0</v>
      </c>
      <c r="AS16">
        <v>0</v>
      </c>
      <c r="AT16" t="e">
        <v>#N/A</v>
      </c>
      <c r="AU16" t="e">
        <v>#N/A</v>
      </c>
      <c r="AV16" t="e">
        <v>#N/A</v>
      </c>
      <c r="AW16" t="e">
        <v>#N/A</v>
      </c>
      <c r="AX16" t="e">
        <v>#N/A</v>
      </c>
      <c r="AY16" t="e">
        <v>#N/A</v>
      </c>
      <c r="AZ16" t="e">
        <v>#N/A</v>
      </c>
      <c r="BA16" t="e">
        <v>#N/A</v>
      </c>
    </row>
    <row r="17" spans="2:53" x14ac:dyDescent="0.25">
      <c r="F17" s="1" t="s">
        <v>253</v>
      </c>
      <c r="G17" t="str">
        <f t="shared" ref="G17:I17" si="1">CONCATENATE(G16,":",G15)</f>
        <v>0:0</v>
      </c>
      <c r="H17" t="str">
        <f t="shared" si="1"/>
        <v>0:0</v>
      </c>
      <c r="I17" t="str">
        <f t="shared" si="1"/>
        <v>0:0</v>
      </c>
      <c r="J17" t="s">
        <v>110</v>
      </c>
      <c r="K17" t="s">
        <v>110</v>
      </c>
      <c r="L17" t="s">
        <v>110</v>
      </c>
      <c r="M17" t="s">
        <v>110</v>
      </c>
      <c r="N17" t="s">
        <v>111</v>
      </c>
      <c r="O17" t="s">
        <v>112</v>
      </c>
      <c r="P17" t="s">
        <v>113</v>
      </c>
      <c r="Q17" t="s">
        <v>114</v>
      </c>
      <c r="R17" t="s">
        <v>115</v>
      </c>
      <c r="S17" t="s">
        <v>115</v>
      </c>
      <c r="T17" t="s">
        <v>116</v>
      </c>
      <c r="U17" t="s">
        <v>111</v>
      </c>
      <c r="V17" t="s">
        <v>117</v>
      </c>
      <c r="W17" t="s">
        <v>118</v>
      </c>
      <c r="X17" t="s">
        <v>119</v>
      </c>
      <c r="Y17" t="s">
        <v>120</v>
      </c>
      <c r="Z17" t="s">
        <v>115</v>
      </c>
      <c r="AA17" t="s">
        <v>111</v>
      </c>
      <c r="AB17" t="s">
        <v>112</v>
      </c>
      <c r="AC17" t="s">
        <v>121</v>
      </c>
      <c r="AD17" t="s">
        <v>113</v>
      </c>
      <c r="AE17" t="s">
        <v>122</v>
      </c>
      <c r="AF17" t="s">
        <v>119</v>
      </c>
      <c r="AG17" t="s">
        <v>120</v>
      </c>
      <c r="AH17" t="s">
        <v>113</v>
      </c>
      <c r="AI17" t="s">
        <v>114</v>
      </c>
      <c r="AJ17" t="s">
        <v>110</v>
      </c>
      <c r="AK17" t="s">
        <v>110</v>
      </c>
      <c r="AL17" t="s">
        <v>110</v>
      </c>
      <c r="AM17" t="s">
        <v>110</v>
      </c>
      <c r="AN17" t="s">
        <v>110</v>
      </c>
      <c r="AO17" t="e">
        <v>#N/A</v>
      </c>
      <c r="AP17" t="s">
        <v>110</v>
      </c>
      <c r="AQ17" t="e">
        <v>#N/A</v>
      </c>
      <c r="AR17" t="s">
        <v>110</v>
      </c>
      <c r="AS17" t="s">
        <v>110</v>
      </c>
      <c r="AT17" t="e">
        <v>#N/A</v>
      </c>
      <c r="AU17" t="e">
        <v>#N/A</v>
      </c>
      <c r="AV17" t="e">
        <v>#N/A</v>
      </c>
      <c r="AW17" t="e">
        <v>#N/A</v>
      </c>
      <c r="AX17" t="e">
        <v>#N/A</v>
      </c>
      <c r="AY17" t="e">
        <v>#N/A</v>
      </c>
      <c r="AZ17" t="e">
        <v>#N/A</v>
      </c>
      <c r="BA17" t="e">
        <v>#N/A</v>
      </c>
    </row>
    <row r="19" spans="2:53" x14ac:dyDescent="0.25">
      <c r="C19" s="1" t="s">
        <v>250</v>
      </c>
      <c r="D19" s="1" t="s">
        <v>233</v>
      </c>
      <c r="E19" s="1" t="s">
        <v>254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X19" s="5"/>
      <c r="AY19" s="5"/>
      <c r="AZ19" s="5"/>
    </row>
    <row r="20" spans="2:53" x14ac:dyDescent="0.25">
      <c r="B20">
        <v>947.63549999999998</v>
      </c>
      <c r="C20">
        <v>1</v>
      </c>
      <c r="D20" s="7" t="s">
        <v>234</v>
      </c>
      <c r="E20" s="4" t="s">
        <v>235</v>
      </c>
      <c r="G20" s="5">
        <v>851.83350000000007</v>
      </c>
      <c r="H20" s="5">
        <v>591.9764806107745</v>
      </c>
      <c r="I20" s="5">
        <v>1476.504506</v>
      </c>
      <c r="J20" s="5">
        <v>591.9764806107745</v>
      </c>
      <c r="K20" s="5">
        <v>591.9764806107745</v>
      </c>
      <c r="L20" s="5">
        <v>591.9764806107745</v>
      </c>
      <c r="M20" s="5">
        <v>591.9764806107745</v>
      </c>
      <c r="N20" s="5">
        <v>591.9764806107745</v>
      </c>
      <c r="O20" s="5">
        <v>591.9764806107745</v>
      </c>
      <c r="P20" s="5">
        <v>591.9764806107745</v>
      </c>
      <c r="Q20" s="5">
        <v>591.9764806107745</v>
      </c>
      <c r="R20" s="5">
        <v>591.9764806107745</v>
      </c>
      <c r="S20" s="5">
        <v>591.9764806107745</v>
      </c>
      <c r="T20" s="5">
        <v>591.9764806107745</v>
      </c>
      <c r="U20" s="5">
        <v>591.9764806107745</v>
      </c>
      <c r="V20" s="5">
        <v>591.9764806107745</v>
      </c>
      <c r="W20" s="5">
        <v>591.9764806107745</v>
      </c>
      <c r="X20" s="5">
        <v>591.9764806107745</v>
      </c>
      <c r="Y20" s="5">
        <v>591.9764806107745</v>
      </c>
      <c r="Z20" s="5">
        <v>591.9764806107745</v>
      </c>
      <c r="AA20" s="5">
        <v>591.9764806107745</v>
      </c>
      <c r="AB20" s="5">
        <v>591.9764806107745</v>
      </c>
      <c r="AC20" s="5">
        <v>591.9764806107745</v>
      </c>
      <c r="AD20" s="5">
        <v>591.9764806107745</v>
      </c>
      <c r="AE20" s="5">
        <v>591.9764806107745</v>
      </c>
      <c r="AF20" s="5">
        <v>591.9764806107745</v>
      </c>
      <c r="AG20" s="5">
        <v>591.9764806107745</v>
      </c>
      <c r="AH20" s="5">
        <v>591.9764806107745</v>
      </c>
      <c r="AI20" s="5">
        <v>591.9764806107745</v>
      </c>
      <c r="AJ20" s="5">
        <v>591.9764806107745</v>
      </c>
      <c r="AK20" s="5">
        <v>591.9764806107745</v>
      </c>
      <c r="AL20" s="5">
        <v>591.9764806107745</v>
      </c>
      <c r="AM20" s="5">
        <v>591.9764806107745</v>
      </c>
      <c r="AN20" s="5">
        <v>591.9764806107745</v>
      </c>
      <c r="AO20" s="5">
        <v>591.9764806107745</v>
      </c>
      <c r="AP20" s="5">
        <v>591.9764806107745</v>
      </c>
      <c r="AQ20" s="5">
        <v>851.83350000000007</v>
      </c>
      <c r="AR20" s="5">
        <v>591.9764806107745</v>
      </c>
      <c r="AS20" s="5">
        <v>1476.504506</v>
      </c>
      <c r="AT20" s="5">
        <v>851.83350000000007</v>
      </c>
      <c r="AU20" s="5">
        <v>591.9764806107745</v>
      </c>
      <c r="AV20" s="5">
        <v>1476.504506</v>
      </c>
      <c r="AW20">
        <v>947.63549999999998</v>
      </c>
      <c r="AX20" s="5">
        <v>851.83350000000007</v>
      </c>
      <c r="AY20" s="5">
        <v>591.9764806107745</v>
      </c>
      <c r="AZ20" s="5">
        <v>1476.504506</v>
      </c>
      <c r="BA20">
        <v>947.63549999999998</v>
      </c>
    </row>
    <row r="21" spans="2:53" x14ac:dyDescent="0.25">
      <c r="B21">
        <v>969.96199999999999</v>
      </c>
      <c r="C21">
        <v>2</v>
      </c>
      <c r="D21" s="7" t="s">
        <v>178</v>
      </c>
      <c r="E21" s="4" t="s">
        <v>237</v>
      </c>
      <c r="G21" s="5">
        <v>971.83449999999993</v>
      </c>
      <c r="H21" s="5">
        <v>588.6934525710783</v>
      </c>
      <c r="I21" s="5">
        <v>390.08900619999997</v>
      </c>
      <c r="J21" s="5">
        <v>588.6934525710783</v>
      </c>
      <c r="K21" s="5">
        <v>588.6934525710783</v>
      </c>
      <c r="L21" s="5">
        <v>588.6934525710783</v>
      </c>
      <c r="M21" s="5">
        <v>588.6934525710783</v>
      </c>
      <c r="N21" s="5">
        <v>588.6934525710783</v>
      </c>
      <c r="O21" s="5">
        <f>588.693452571078*2^1.4085032795</f>
        <v>1562.7551606972177</v>
      </c>
      <c r="P21" s="5">
        <v>588.6934525710783</v>
      </c>
      <c r="Q21" s="5">
        <v>588.6934525710783</v>
      </c>
      <c r="R21" s="5">
        <v>588.6934525710783</v>
      </c>
      <c r="S21" s="5">
        <v>588.6934525710783</v>
      </c>
      <c r="T21" s="5">
        <v>588.6934525710783</v>
      </c>
      <c r="U21" s="5">
        <v>588.6934525710783</v>
      </c>
      <c r="V21" s="5">
        <v>588.6934525710783</v>
      </c>
      <c r="W21" s="5">
        <v>588.6934525710783</v>
      </c>
      <c r="X21" s="5">
        <v>588.6934525710783</v>
      </c>
      <c r="Y21" s="5">
        <v>588.6934525710783</v>
      </c>
      <c r="Z21" s="5">
        <v>588.6934525710783</v>
      </c>
      <c r="AA21" s="5">
        <v>588.6934525710783</v>
      </c>
      <c r="AB21" s="5">
        <f>588.693452571078*2^1.4085032795</f>
        <v>1562.7551606972177</v>
      </c>
      <c r="AC21" s="5">
        <v>588.6934525710783</v>
      </c>
      <c r="AD21" s="5">
        <v>588.6934525710783</v>
      </c>
      <c r="AE21" s="5">
        <v>588.6934525710783</v>
      </c>
      <c r="AF21" s="5">
        <v>588.6934525710783</v>
      </c>
      <c r="AG21" s="5">
        <f>588.693452571078</f>
        <v>588.69345257107796</v>
      </c>
      <c r="AH21" s="5">
        <v>588.6934525710783</v>
      </c>
      <c r="AI21" s="5">
        <v>588.6934525710783</v>
      </c>
      <c r="AJ21" s="5">
        <v>588.6934525710783</v>
      </c>
      <c r="AK21" s="5">
        <v>588.6934525710783</v>
      </c>
      <c r="AL21" s="5">
        <v>588.6934525710783</v>
      </c>
      <c r="AM21" s="5">
        <v>588.6934525710783</v>
      </c>
      <c r="AN21" s="5">
        <v>588.6934525710783</v>
      </c>
      <c r="AO21" s="5">
        <v>588.6934525710783</v>
      </c>
      <c r="AP21" s="5">
        <v>588.6934525710783</v>
      </c>
      <c r="AQ21" s="5">
        <v>971.83449999999993</v>
      </c>
      <c r="AR21" s="5">
        <v>588.6934525710783</v>
      </c>
      <c r="AS21" s="5">
        <v>390.08900619999997</v>
      </c>
      <c r="AT21" s="5">
        <v>971.83449999999993</v>
      </c>
      <c r="AU21" s="5">
        <v>588.6934525710783</v>
      </c>
      <c r="AV21" s="5">
        <v>390.08900619999997</v>
      </c>
      <c r="AW21">
        <v>969.96199999999999</v>
      </c>
      <c r="AX21" s="5">
        <v>971.83449999999993</v>
      </c>
      <c r="AY21" s="5">
        <v>588.6934525710783</v>
      </c>
      <c r="AZ21" s="5">
        <v>390.08900619999997</v>
      </c>
      <c r="BA21">
        <v>969.96199999999999</v>
      </c>
    </row>
    <row r="22" spans="2:53" x14ac:dyDescent="0.25">
      <c r="B22">
        <v>537.15549999999996</v>
      </c>
      <c r="C22">
        <v>3</v>
      </c>
      <c r="D22" s="7" t="s">
        <v>180</v>
      </c>
      <c r="E22" s="4" t="s">
        <v>238</v>
      </c>
      <c r="G22" s="5">
        <v>510.41899999999993</v>
      </c>
      <c r="H22" s="5">
        <v>289.75814954164275</v>
      </c>
      <c r="I22" s="5">
        <v>369.22650229999999</v>
      </c>
      <c r="J22" s="5">
        <v>289.75814954164275</v>
      </c>
      <c r="K22" s="5">
        <v>289.75814954164275</v>
      </c>
      <c r="L22" s="5">
        <v>289.75814954164275</v>
      </c>
      <c r="M22" s="5">
        <v>289.75814954164275</v>
      </c>
      <c r="N22" s="5">
        <v>289.75814954164275</v>
      </c>
      <c r="O22" s="5">
        <v>289.75814954164275</v>
      </c>
      <c r="P22" s="5">
        <v>289.75814954164275</v>
      </c>
      <c r="Q22" s="5">
        <v>289.75814954164275</v>
      </c>
      <c r="R22" s="5">
        <v>289.75814954164275</v>
      </c>
      <c r="S22" s="5">
        <v>289.75814954164275</v>
      </c>
      <c r="T22" s="5">
        <v>289.75814954164275</v>
      </c>
      <c r="U22" s="5">
        <v>289.75814954164275</v>
      </c>
      <c r="V22" s="5">
        <v>289.75814954164275</v>
      </c>
      <c r="W22" s="5">
        <v>289.75814954164275</v>
      </c>
      <c r="X22" s="5">
        <v>289.75814954164275</v>
      </c>
      <c r="Y22" s="5">
        <f>289.758149541643*2^3.4236509485</f>
        <v>3109.2617889894218</v>
      </c>
      <c r="Z22" s="5">
        <v>289.75814954164275</v>
      </c>
      <c r="AA22" s="5">
        <v>289.75814954164275</v>
      </c>
      <c r="AB22" s="5">
        <v>289.75814954164275</v>
      </c>
      <c r="AC22" s="5">
        <v>289.75814954164275</v>
      </c>
      <c r="AD22" s="5">
        <v>289.75814954164275</v>
      </c>
      <c r="AE22" s="5">
        <v>289.75814954164275</v>
      </c>
      <c r="AF22" s="5">
        <v>289.75814954164275</v>
      </c>
      <c r="AG22" s="5">
        <f>289.758149541643*2^3.4236509485</f>
        <v>3109.2617889894218</v>
      </c>
      <c r="AH22" s="5">
        <v>289.75814954164275</v>
      </c>
      <c r="AI22" s="5">
        <v>289.75814954164275</v>
      </c>
      <c r="AJ22" s="5">
        <v>289.75814954164275</v>
      </c>
      <c r="AK22" s="5">
        <v>289.75814954164275</v>
      </c>
      <c r="AL22" s="5">
        <v>289.75814954164275</v>
      </c>
      <c r="AM22" s="5">
        <v>289.75814954164275</v>
      </c>
      <c r="AN22" s="5">
        <v>289.75814954164275</v>
      </c>
      <c r="AO22" s="5">
        <v>289.75814954164275</v>
      </c>
      <c r="AP22" s="5">
        <v>289.75814954164275</v>
      </c>
      <c r="AQ22" s="5">
        <v>510.41899999999993</v>
      </c>
      <c r="AR22" s="5">
        <v>289.75814954164275</v>
      </c>
      <c r="AS22" s="5">
        <v>369.22650229999999</v>
      </c>
      <c r="AT22" s="5">
        <v>510.41899999999993</v>
      </c>
      <c r="AU22" s="5">
        <v>289.75814954164275</v>
      </c>
      <c r="AV22" s="5">
        <v>369.22650229999999</v>
      </c>
      <c r="AW22">
        <v>537.15549999999996</v>
      </c>
      <c r="AX22" s="5">
        <v>510.41899999999993</v>
      </c>
      <c r="AY22" s="5">
        <v>289.75814954164275</v>
      </c>
      <c r="AZ22" s="5">
        <v>369.22650229999999</v>
      </c>
      <c r="BA22">
        <v>537.15549999999996</v>
      </c>
    </row>
    <row r="23" spans="2:53" x14ac:dyDescent="0.25">
      <c r="B23">
        <v>1160.1030000000001</v>
      </c>
      <c r="C23">
        <v>4</v>
      </c>
      <c r="D23" s="7" t="s">
        <v>174</v>
      </c>
      <c r="E23" s="4" t="s">
        <v>236</v>
      </c>
      <c r="G23" s="5">
        <v>1354.8954999999999</v>
      </c>
      <c r="H23" s="5">
        <v>1017.6321702984367</v>
      </c>
      <c r="I23" s="5">
        <v>1183.1185230000001</v>
      </c>
      <c r="J23" s="5">
        <v>1017.6321702984367</v>
      </c>
      <c r="K23" s="5">
        <v>1017.6321702984367</v>
      </c>
      <c r="L23" s="5">
        <v>1017.6321702984367</v>
      </c>
      <c r="M23" s="5">
        <v>1017.6321702984367</v>
      </c>
      <c r="N23" s="5">
        <v>1017.6321702984367</v>
      </c>
      <c r="O23" s="5">
        <v>1017.6321702984367</v>
      </c>
      <c r="P23" s="5">
        <v>1017.6321702984367</v>
      </c>
      <c r="Q23" s="5">
        <v>1017.6321702984367</v>
      </c>
      <c r="R23" s="5">
        <v>1017.6321702984367</v>
      </c>
      <c r="S23" s="5">
        <v>1017.6321702984367</v>
      </c>
      <c r="T23" s="5">
        <v>1017.6321702984367</v>
      </c>
      <c r="U23" s="5">
        <v>1017.6321702984367</v>
      </c>
      <c r="V23" s="5">
        <v>1017.6321702984367</v>
      </c>
      <c r="W23" s="5">
        <v>1017.6321702984367</v>
      </c>
      <c r="X23" s="5">
        <f>1017.63217029844*2^0.48</f>
        <v>1419.3360241981663</v>
      </c>
      <c r="Y23" s="5">
        <v>1017.6321702984367</v>
      </c>
      <c r="Z23" s="5">
        <v>1017.6321702984367</v>
      </c>
      <c r="AA23" s="5">
        <v>1017.6321702984367</v>
      </c>
      <c r="AB23" s="5">
        <v>1017.6321702984367</v>
      </c>
      <c r="AC23" s="5">
        <v>1017.6321702984367</v>
      </c>
      <c r="AD23" s="5">
        <v>1017.6321702984367</v>
      </c>
      <c r="AE23" s="5">
        <v>1017.6321702984367</v>
      </c>
      <c r="AF23" s="5">
        <f>1017.63217029844*2^0.48</f>
        <v>1419.3360241981663</v>
      </c>
      <c r="AG23" s="5">
        <v>1017.6321702984367</v>
      </c>
      <c r="AH23" s="5">
        <v>1017.6321702984367</v>
      </c>
      <c r="AI23" s="5">
        <v>1017.6321702984367</v>
      </c>
      <c r="AJ23" s="5">
        <v>1017.6321702984367</v>
      </c>
      <c r="AK23" s="5">
        <v>1017.6321702984367</v>
      </c>
      <c r="AL23" s="5">
        <v>1017.6321702984367</v>
      </c>
      <c r="AM23" s="5">
        <v>1017.6321702984367</v>
      </c>
      <c r="AN23" s="5">
        <v>1017.6321702984367</v>
      </c>
      <c r="AO23" s="5">
        <v>1017.6321702984367</v>
      </c>
      <c r="AP23" s="5">
        <v>1017.6321702984367</v>
      </c>
      <c r="AQ23" s="5">
        <v>1354.8954999999999</v>
      </c>
      <c r="AR23" s="5">
        <v>1017.6321702984367</v>
      </c>
      <c r="AS23" s="5">
        <v>1183.1185230000001</v>
      </c>
      <c r="AT23" s="5">
        <v>1354.8954999999999</v>
      </c>
      <c r="AU23" s="5">
        <v>1017.6321702984367</v>
      </c>
      <c r="AV23" s="5">
        <v>1183.1185230000001</v>
      </c>
      <c r="AW23">
        <v>1160.1030000000001</v>
      </c>
      <c r="AX23" s="5">
        <v>1354.8954999999999</v>
      </c>
      <c r="AY23" s="5">
        <v>1017.6321702984367</v>
      </c>
      <c r="AZ23" s="5">
        <v>1183.1185230000001</v>
      </c>
      <c r="BA23">
        <v>1160.1030000000001</v>
      </c>
    </row>
    <row r="24" spans="2:53" x14ac:dyDescent="0.25">
      <c r="B24">
        <v>5901.9449999999997</v>
      </c>
      <c r="C24">
        <v>5</v>
      </c>
      <c r="D24" s="7" t="s">
        <v>239</v>
      </c>
      <c r="E24" s="6" t="s">
        <v>240</v>
      </c>
      <c r="G24" s="5">
        <v>5392.31</v>
      </c>
      <c r="H24" s="5">
        <v>4381.6709883122221</v>
      </c>
      <c r="I24" s="5">
        <v>3359.3452419999999</v>
      </c>
      <c r="J24" s="5">
        <v>4381.6709883122221</v>
      </c>
      <c r="K24" s="5">
        <v>4381.6709883122221</v>
      </c>
      <c r="L24" s="5">
        <v>4381.6709883122221</v>
      </c>
      <c r="M24" s="5">
        <v>4381.6709883122221</v>
      </c>
      <c r="N24" s="5">
        <v>4381.6709883122221</v>
      </c>
      <c r="O24" s="5">
        <v>4381.6709883122221</v>
      </c>
      <c r="P24" s="5">
        <v>4381.6709883122221</v>
      </c>
      <c r="Q24" s="5">
        <v>4381.6709883122221</v>
      </c>
      <c r="R24" s="5">
        <v>4381.6709883122221</v>
      </c>
      <c r="S24" s="5">
        <v>4381.6709883122221</v>
      </c>
      <c r="T24" s="5">
        <v>4381.6709883122221</v>
      </c>
      <c r="U24" s="5">
        <v>4381.6709883122221</v>
      </c>
      <c r="V24" s="5">
        <v>4381.6709883122221</v>
      </c>
      <c r="W24" s="5">
        <f>4381.67098831222*2^0.27</f>
        <v>5283.4531760723858</v>
      </c>
      <c r="X24" s="5">
        <v>4381.6709883122221</v>
      </c>
      <c r="Y24" s="5">
        <v>4381.6709883122221</v>
      </c>
      <c r="Z24" s="5">
        <v>4381.6709883122221</v>
      </c>
      <c r="AA24" s="5">
        <v>4381.6709883122221</v>
      </c>
      <c r="AB24" s="5">
        <v>4381.6709883122221</v>
      </c>
      <c r="AC24" s="5">
        <v>4381.6709883122221</v>
      </c>
      <c r="AD24" s="5">
        <v>4381.6709883122221</v>
      </c>
      <c r="AE24" s="5">
        <v>4381.6709883122221</v>
      </c>
      <c r="AF24" s="5">
        <v>4381.6709883122221</v>
      </c>
      <c r="AG24" s="5">
        <v>4381.6709883122221</v>
      </c>
      <c r="AH24" s="5">
        <v>4381.6709883122221</v>
      </c>
      <c r="AI24" s="5">
        <v>4381.6709883122221</v>
      </c>
      <c r="AJ24" s="5">
        <v>4381.6709883122221</v>
      </c>
      <c r="AK24" s="5">
        <v>4381.6709883122221</v>
      </c>
      <c r="AL24" s="5">
        <v>4381.6709883122221</v>
      </c>
      <c r="AM24" s="5">
        <v>4381.6709883122221</v>
      </c>
      <c r="AN24" s="5">
        <v>4381.6709883122221</v>
      </c>
      <c r="AO24" s="5">
        <v>4381.6709883122221</v>
      </c>
      <c r="AP24" s="5">
        <v>4381.6709883122221</v>
      </c>
      <c r="AQ24" s="5">
        <v>5392.31</v>
      </c>
      <c r="AR24" s="5">
        <v>4381.6709883122221</v>
      </c>
      <c r="AS24" s="5">
        <v>3359.3452419999999</v>
      </c>
      <c r="AT24" s="5">
        <v>5392.31</v>
      </c>
      <c r="AU24" s="5">
        <v>4381.6709883122221</v>
      </c>
      <c r="AV24" s="5">
        <v>3359.3452419999999</v>
      </c>
      <c r="AW24">
        <v>5901.9449999999997</v>
      </c>
      <c r="AX24" s="5">
        <v>5392.31</v>
      </c>
      <c r="AY24" s="5">
        <v>4381.6709883122221</v>
      </c>
      <c r="AZ24" s="5">
        <v>3359.3452419999999</v>
      </c>
      <c r="BA24">
        <v>5901.9449999999997</v>
      </c>
    </row>
    <row r="25" spans="2:53" x14ac:dyDescent="0.25">
      <c r="B25">
        <v>2423.7150000000001</v>
      </c>
      <c r="C25">
        <v>6</v>
      </c>
      <c r="D25" s="7" t="s">
        <v>186</v>
      </c>
      <c r="E25" s="4" t="s">
        <v>241</v>
      </c>
      <c r="G25" s="5">
        <v>2485.3150000000001</v>
      </c>
      <c r="H25" s="5">
        <v>1863.5732557028241</v>
      </c>
      <c r="I25" s="5">
        <v>1530.03261</v>
      </c>
      <c r="J25" s="5">
        <v>1863.5732557028241</v>
      </c>
      <c r="K25" s="5">
        <v>1863.5732557028241</v>
      </c>
      <c r="L25" s="5">
        <v>1863.5732557028241</v>
      </c>
      <c r="M25" s="5">
        <v>1863.5732557028241</v>
      </c>
      <c r="N25" s="5">
        <v>1863.5732557028241</v>
      </c>
      <c r="O25" s="5">
        <v>1863.5732557028241</v>
      </c>
      <c r="P25" s="5">
        <v>1863.5732557028241</v>
      </c>
      <c r="Q25" s="5">
        <v>1863.5732557028241</v>
      </c>
      <c r="R25" s="5">
        <v>1863.5732557028241</v>
      </c>
      <c r="S25" s="5">
        <v>1863.5732557028241</v>
      </c>
      <c r="T25" s="5">
        <v>1863.5732557028241</v>
      </c>
      <c r="U25" s="5">
        <v>1863.5732557028241</v>
      </c>
      <c r="V25" s="5">
        <f>1863.57325570282*2^0.549999999999999</f>
        <v>2728.4309470213166</v>
      </c>
      <c r="W25" s="5">
        <v>1863.5732557028241</v>
      </c>
      <c r="X25" s="5">
        <v>1863.5732557028241</v>
      </c>
      <c r="Y25" s="5">
        <v>1863.5732557028241</v>
      </c>
      <c r="Z25" s="5">
        <v>1863.5732557028241</v>
      </c>
      <c r="AA25" s="5">
        <v>1863.5732557028241</v>
      </c>
      <c r="AB25" s="5">
        <v>1863.5732557028241</v>
      </c>
      <c r="AC25" s="5">
        <v>1863.5732557028241</v>
      </c>
      <c r="AD25" s="5">
        <v>1863.5732557028241</v>
      </c>
      <c r="AE25" s="5">
        <v>1863.5732557028241</v>
      </c>
      <c r="AF25" s="5">
        <v>1863.5732557028241</v>
      </c>
      <c r="AG25" s="5">
        <v>1863.5732557028241</v>
      </c>
      <c r="AH25" s="5">
        <v>1863.5732557028241</v>
      </c>
      <c r="AI25" s="5">
        <v>1863.5732557028241</v>
      </c>
      <c r="AJ25" s="5">
        <v>1863.5732557028241</v>
      </c>
      <c r="AK25" s="5">
        <v>1863.5732557028241</v>
      </c>
      <c r="AL25" s="5">
        <v>1863.5732557028241</v>
      </c>
      <c r="AM25" s="5">
        <v>1863.5732557028241</v>
      </c>
      <c r="AN25" s="5">
        <v>1863.5732557028241</v>
      </c>
      <c r="AO25" s="5">
        <v>1863.5732557028241</v>
      </c>
      <c r="AP25" s="5">
        <v>1863.5732557028241</v>
      </c>
      <c r="AQ25" s="5">
        <v>2485.3150000000001</v>
      </c>
      <c r="AR25" s="5">
        <v>1863.5732557028241</v>
      </c>
      <c r="AS25" s="5">
        <v>1530.03261</v>
      </c>
      <c r="AT25" s="5">
        <v>2485.3150000000001</v>
      </c>
      <c r="AU25" s="5">
        <v>1863.5732557028241</v>
      </c>
      <c r="AV25" s="5">
        <v>1530.03261</v>
      </c>
      <c r="AW25">
        <v>2423.7150000000001</v>
      </c>
      <c r="AX25" s="5">
        <v>2485.3150000000001</v>
      </c>
      <c r="AY25" s="5">
        <v>1863.5732557028241</v>
      </c>
      <c r="AZ25" s="5">
        <v>1530.03261</v>
      </c>
      <c r="BA25">
        <v>2423.7150000000001</v>
      </c>
    </row>
    <row r="26" spans="2:53" x14ac:dyDescent="0.25">
      <c r="B26">
        <v>763.1819999999999</v>
      </c>
      <c r="C26">
        <v>7</v>
      </c>
      <c r="D26" s="7" t="s">
        <v>182</v>
      </c>
      <c r="E26" s="4" t="s">
        <v>242</v>
      </c>
      <c r="G26" s="5">
        <v>646.49550000000011</v>
      </c>
      <c r="H26" s="5">
        <v>519.88343301566044</v>
      </c>
      <c r="I26" s="5">
        <v>719.0703595</v>
      </c>
      <c r="J26" s="5">
        <v>519.88343301566044</v>
      </c>
      <c r="K26" s="5">
        <v>519.88343301566044</v>
      </c>
      <c r="L26" s="5">
        <v>519.88343301566044</v>
      </c>
      <c r="M26" s="5">
        <v>519.88343301566044</v>
      </c>
      <c r="N26" s="5">
        <f>519.88343301566*2^1.291214505</f>
        <v>1272.3314868359748</v>
      </c>
      <c r="O26" s="5">
        <v>519.88343301566044</v>
      </c>
      <c r="P26" s="5">
        <v>519.88343301566044</v>
      </c>
      <c r="Q26" s="5">
        <v>519.88343301566044</v>
      </c>
      <c r="R26" s="5">
        <v>519.88343301566044</v>
      </c>
      <c r="S26" s="5">
        <v>519.88343301566044</v>
      </c>
      <c r="T26" s="5">
        <v>519.88343301566044</v>
      </c>
      <c r="U26" s="5">
        <f>519.88343301566*2^1.291214505</f>
        <v>1272.3314868359748</v>
      </c>
      <c r="V26" s="5">
        <v>519.88343301566044</v>
      </c>
      <c r="W26" s="5">
        <v>519.88343301566044</v>
      </c>
      <c r="X26" s="5">
        <v>519.88343301566044</v>
      </c>
      <c r="Y26" s="5">
        <v>519.88343301566044</v>
      </c>
      <c r="Z26" s="5">
        <v>519.88343301566044</v>
      </c>
      <c r="AA26" s="5">
        <f>519.88343301566*2^1.291214505</f>
        <v>1272.3314868359748</v>
      </c>
      <c r="AB26" s="5">
        <v>519.88343301566044</v>
      </c>
      <c r="AC26" s="5">
        <v>519.88343301566044</v>
      </c>
      <c r="AD26" s="5">
        <v>519.88343301566044</v>
      </c>
      <c r="AE26" s="5">
        <v>519.88343301566044</v>
      </c>
      <c r="AF26" s="5">
        <v>519.88343301566044</v>
      </c>
      <c r="AG26" s="5">
        <v>519.88343301566044</v>
      </c>
      <c r="AH26" s="5">
        <v>519.88343301566044</v>
      </c>
      <c r="AI26" s="5">
        <v>519.88343301566044</v>
      </c>
      <c r="AJ26" s="5">
        <v>519.88343301566044</v>
      </c>
      <c r="AK26" s="5">
        <v>519.88343301566044</v>
      </c>
      <c r="AL26" s="5">
        <v>519.88343301566044</v>
      </c>
      <c r="AM26" s="5">
        <v>519.88343301566044</v>
      </c>
      <c r="AN26" s="5">
        <v>519.88343301566044</v>
      </c>
      <c r="AO26" s="5">
        <v>519.88343301566044</v>
      </c>
      <c r="AP26" s="5">
        <v>519.88343301566044</v>
      </c>
      <c r="AQ26" s="5">
        <v>646.49550000000011</v>
      </c>
      <c r="AR26" s="5">
        <v>519.88343301566044</v>
      </c>
      <c r="AS26" s="5">
        <v>719.0703595</v>
      </c>
      <c r="AT26" s="5">
        <v>646.49550000000011</v>
      </c>
      <c r="AU26" s="5">
        <v>519.88343301566044</v>
      </c>
      <c r="AV26" s="5">
        <v>719.0703595</v>
      </c>
      <c r="AW26">
        <v>763.1819999999999</v>
      </c>
      <c r="AX26" s="5">
        <v>646.49550000000011</v>
      </c>
      <c r="AY26" s="5">
        <v>519.88343301566044</v>
      </c>
      <c r="AZ26" s="5">
        <v>719.0703595</v>
      </c>
      <c r="BA26">
        <v>763.1819999999999</v>
      </c>
    </row>
    <row r="27" spans="2:53" x14ac:dyDescent="0.25">
      <c r="B27">
        <v>2170.5494999999996</v>
      </c>
      <c r="C27">
        <v>8</v>
      </c>
      <c r="D27" s="7" t="s">
        <v>191</v>
      </c>
      <c r="E27" s="4" t="s">
        <v>245</v>
      </c>
      <c r="G27" s="5">
        <v>2067.9330000000004</v>
      </c>
      <c r="H27" s="5">
        <v>1378.3943099159542</v>
      </c>
      <c r="I27" s="5">
        <v>1850.300929</v>
      </c>
      <c r="J27" s="5">
        <v>1378.3943099159542</v>
      </c>
      <c r="K27" s="5">
        <v>1378.3943099159542</v>
      </c>
      <c r="L27" s="5">
        <v>1378.3943099159542</v>
      </c>
      <c r="M27" s="5">
        <v>1378.3943099159542</v>
      </c>
      <c r="N27" s="5">
        <v>1378.3943099159542</v>
      </c>
      <c r="O27" s="5">
        <v>1378.3943099159542</v>
      </c>
      <c r="P27" s="5">
        <f>1378.39430991595*2^1.26939831</f>
        <v>3322.7712140068561</v>
      </c>
      <c r="Q27" s="5">
        <v>1378.3943099159542</v>
      </c>
      <c r="R27" s="5">
        <v>0</v>
      </c>
      <c r="S27" s="5">
        <v>0</v>
      </c>
      <c r="T27" s="5">
        <v>1378.3943099159542</v>
      </c>
      <c r="U27" s="5">
        <v>1378.3943099159542</v>
      </c>
      <c r="V27" s="5">
        <v>1378.3943099159542</v>
      </c>
      <c r="W27" s="5">
        <v>1378.3943099159542</v>
      </c>
      <c r="X27" s="5">
        <v>1378.3943099159542</v>
      </c>
      <c r="Y27" s="5">
        <v>1378.3943099159542</v>
      </c>
      <c r="Z27" s="5">
        <v>0</v>
      </c>
      <c r="AA27" s="5">
        <v>1378.3943099159542</v>
      </c>
      <c r="AB27" s="5">
        <v>1378.3943099159542</v>
      </c>
      <c r="AC27" s="5">
        <v>1378.3943099159542</v>
      </c>
      <c r="AD27" s="5">
        <f>1378.39430991595*2^1.26939831</f>
        <v>3322.7712140068561</v>
      </c>
      <c r="AE27" s="5">
        <v>1378.3943099159542</v>
      </c>
      <c r="AF27" s="5">
        <v>1378.3943099159542</v>
      </c>
      <c r="AG27" s="5">
        <v>1378.3943099159542</v>
      </c>
      <c r="AH27" s="5">
        <f>1378.39430991595*2^1.26939831</f>
        <v>3322.7712140068561</v>
      </c>
      <c r="AI27" s="5">
        <v>1378.3943099159542</v>
      </c>
      <c r="AJ27" s="5">
        <v>1378.3943099159542</v>
      </c>
      <c r="AK27" s="5">
        <v>1378.3943099159542</v>
      </c>
      <c r="AL27" s="5">
        <v>1378.3943099159542</v>
      </c>
      <c r="AM27" s="5">
        <v>1378.3943099159542</v>
      </c>
      <c r="AN27" s="5">
        <v>1378.3943099159542</v>
      </c>
      <c r="AO27" s="5">
        <v>1378.3943099159542</v>
      </c>
      <c r="AP27" s="5">
        <v>1378.3943099159542</v>
      </c>
      <c r="AQ27" s="5">
        <v>2067.9330000000004</v>
      </c>
      <c r="AR27" s="5">
        <v>1378.3943099159542</v>
      </c>
      <c r="AS27" s="5">
        <v>1850.300929</v>
      </c>
      <c r="AT27" s="5">
        <v>2067.9330000000004</v>
      </c>
      <c r="AU27" s="5">
        <v>1378.3943099159542</v>
      </c>
      <c r="AV27" s="5">
        <v>1850.300929</v>
      </c>
      <c r="AW27">
        <v>2170.5494999999996</v>
      </c>
      <c r="AX27" s="5">
        <v>2067.9330000000004</v>
      </c>
      <c r="AY27" s="5">
        <v>1378.3943099159542</v>
      </c>
      <c r="AZ27" s="5">
        <v>1850.300929</v>
      </c>
      <c r="BA27">
        <v>2170.5494999999996</v>
      </c>
    </row>
    <row r="28" spans="2:53" x14ac:dyDescent="0.25">
      <c r="B28">
        <v>4960.62</v>
      </c>
      <c r="C28">
        <v>9</v>
      </c>
      <c r="D28" s="7" t="s">
        <v>243</v>
      </c>
      <c r="E28" s="4" t="s">
        <v>244</v>
      </c>
      <c r="G28" s="5">
        <v>4907.9800000000005</v>
      </c>
      <c r="H28" s="5">
        <v>3925.1713782435422</v>
      </c>
      <c r="I28" s="5">
        <v>4033.1856250000001</v>
      </c>
      <c r="J28" s="5">
        <v>3925.1713782435422</v>
      </c>
      <c r="K28" s="5">
        <v>3925.1713782435422</v>
      </c>
      <c r="L28" s="5">
        <v>3925.1713782435422</v>
      </c>
      <c r="M28" s="5">
        <v>3925.1713782435422</v>
      </c>
      <c r="N28" s="5">
        <v>3925.1713782435422</v>
      </c>
      <c r="O28" s="5">
        <v>3925.1713782435422</v>
      </c>
      <c r="P28" s="5">
        <v>3925.1713782435422</v>
      </c>
      <c r="Q28" s="5">
        <v>3925.1713782435422</v>
      </c>
      <c r="R28" s="5">
        <v>3925.1713782435422</v>
      </c>
      <c r="S28" s="5">
        <v>3925.1713782435422</v>
      </c>
      <c r="T28" s="5">
        <v>3925.1713782435422</v>
      </c>
      <c r="U28" s="5">
        <v>3925.1713782435422</v>
      </c>
      <c r="V28" s="5">
        <v>3925.1713782435422</v>
      </c>
      <c r="W28" s="5">
        <v>3925.1713782435422</v>
      </c>
      <c r="X28" s="5">
        <v>3925.1713782435422</v>
      </c>
      <c r="Y28" s="5">
        <v>3925.1713782435422</v>
      </c>
      <c r="Z28" s="5">
        <v>3925.1713782435422</v>
      </c>
      <c r="AA28" s="5">
        <v>3925.1713782435422</v>
      </c>
      <c r="AB28" s="5">
        <v>3925.1713782435422</v>
      </c>
      <c r="AC28" s="5">
        <v>3925.1713782435422</v>
      </c>
      <c r="AD28" s="5">
        <v>3925.1713782435422</v>
      </c>
      <c r="AE28" s="5">
        <v>3925.1713782435422</v>
      </c>
      <c r="AF28" s="5">
        <v>3925.1713782435422</v>
      </c>
      <c r="AG28" s="5">
        <v>3925.1713782435422</v>
      </c>
      <c r="AH28" s="5">
        <v>3925.1713782435422</v>
      </c>
      <c r="AI28" s="5">
        <v>3925.1713782435422</v>
      </c>
      <c r="AJ28" s="5">
        <v>3925.1713782435422</v>
      </c>
      <c r="AK28" s="5">
        <v>3925.1713782435422</v>
      </c>
      <c r="AL28" s="5">
        <v>3925.1713782435422</v>
      </c>
      <c r="AM28" s="5">
        <v>3925.1713782435422</v>
      </c>
      <c r="AN28" s="5">
        <v>3925.1713782435422</v>
      </c>
      <c r="AO28" s="5">
        <v>3925.1713782435422</v>
      </c>
      <c r="AP28" s="5">
        <v>3925.1713782435422</v>
      </c>
      <c r="AQ28" s="5">
        <v>4907.9800000000005</v>
      </c>
      <c r="AR28" s="5">
        <v>3925.1713782435422</v>
      </c>
      <c r="AS28" s="5">
        <v>4033.1856250000001</v>
      </c>
      <c r="AT28" s="5">
        <v>4907.9800000000005</v>
      </c>
      <c r="AU28" s="5">
        <v>3925.1713782435422</v>
      </c>
      <c r="AV28" s="5">
        <v>4033.1856250000001</v>
      </c>
      <c r="AW28">
        <v>4960.62</v>
      </c>
      <c r="AX28" s="5">
        <v>4907.9800000000005</v>
      </c>
      <c r="AY28" s="5">
        <v>3925.1713782435422</v>
      </c>
      <c r="AZ28" s="5">
        <v>4033.1856250000001</v>
      </c>
      <c r="BA28">
        <v>4960.62</v>
      </c>
    </row>
    <row r="29" spans="2:53" x14ac:dyDescent="0.25">
      <c r="B29">
        <v>2271.9410000000003</v>
      </c>
      <c r="C29">
        <v>10</v>
      </c>
      <c r="D29" s="7" t="s">
        <v>246</v>
      </c>
      <c r="E29" s="4" t="s">
        <v>247</v>
      </c>
      <c r="G29" s="5">
        <v>2113.3595</v>
      </c>
      <c r="H29" s="5">
        <v>1545.6801029020583</v>
      </c>
      <c r="I29" s="5">
        <v>1302.1775869999999</v>
      </c>
      <c r="J29" s="5">
        <v>1545.6801029020583</v>
      </c>
      <c r="K29" s="5">
        <v>1545.6801029020583</v>
      </c>
      <c r="L29" s="5">
        <v>1545.6801029020583</v>
      </c>
      <c r="M29" s="5">
        <v>1545.6801029020583</v>
      </c>
      <c r="N29" s="5">
        <v>1545.6801029020583</v>
      </c>
      <c r="O29" s="5">
        <v>1545.6801029020583</v>
      </c>
      <c r="P29" s="5">
        <v>1545.6801029020583</v>
      </c>
      <c r="Q29" s="5">
        <v>1545.6801029020583</v>
      </c>
      <c r="R29" s="5">
        <v>1545.6801029020583</v>
      </c>
      <c r="S29" s="5">
        <v>1545.6801029020583</v>
      </c>
      <c r="T29" s="5">
        <v>1545.6801029020583</v>
      </c>
      <c r="U29" s="5">
        <v>1545.6801029020583</v>
      </c>
      <c r="V29" s="5">
        <v>1545.6801029020583</v>
      </c>
      <c r="W29" s="5">
        <v>1545.6801029020583</v>
      </c>
      <c r="X29" s="5">
        <v>1545.6801029020583</v>
      </c>
      <c r="Y29" s="5">
        <v>1545.6801029020583</v>
      </c>
      <c r="Z29" s="5">
        <v>1545.6801029020583</v>
      </c>
      <c r="AA29" s="5">
        <v>1545.6801029020583</v>
      </c>
      <c r="AB29" s="5">
        <v>1545.6801029020583</v>
      </c>
      <c r="AC29" s="5">
        <v>1545.6801029020583</v>
      </c>
      <c r="AD29" s="5">
        <v>1545.6801029020583</v>
      </c>
      <c r="AE29" s="5">
        <v>1545.6801029020583</v>
      </c>
      <c r="AF29" s="5">
        <v>1545.6801029020583</v>
      </c>
      <c r="AG29" s="5">
        <v>1545.6801029020583</v>
      </c>
      <c r="AH29" s="5">
        <v>1545.6801029020583</v>
      </c>
      <c r="AI29" s="5">
        <v>1545.6801029020583</v>
      </c>
      <c r="AJ29" s="5">
        <v>1545.6801029020583</v>
      </c>
      <c r="AK29" s="5">
        <v>1545.6801029020583</v>
      </c>
      <c r="AL29" s="5">
        <v>1545.6801029020583</v>
      </c>
      <c r="AM29" s="5">
        <v>1545.6801029020583</v>
      </c>
      <c r="AN29" s="5">
        <v>1545.6801029020583</v>
      </c>
      <c r="AO29" s="5">
        <v>1545.6801029020583</v>
      </c>
      <c r="AP29" s="5">
        <v>1545.6801029020583</v>
      </c>
      <c r="AQ29" s="5">
        <v>2113.3595</v>
      </c>
      <c r="AR29" s="5">
        <v>1545.6801029020583</v>
      </c>
      <c r="AS29" s="5">
        <v>1302.1775869999999</v>
      </c>
      <c r="AT29" s="5">
        <v>2113.3595</v>
      </c>
      <c r="AU29" s="5">
        <v>1545.6801029020583</v>
      </c>
      <c r="AV29" s="5">
        <v>1302.1775869999999</v>
      </c>
      <c r="AW29">
        <v>2271.9410000000003</v>
      </c>
      <c r="AX29" s="5">
        <v>2113.3595</v>
      </c>
      <c r="AY29" s="5">
        <v>1545.6801029020583</v>
      </c>
      <c r="AZ29" s="5">
        <v>1302.1775869999999</v>
      </c>
      <c r="BA29">
        <v>2271.9410000000003</v>
      </c>
    </row>
    <row r="30" spans="2:53" x14ac:dyDescent="0.25">
      <c r="B30">
        <v>2366.0000000000005</v>
      </c>
      <c r="C30">
        <v>11</v>
      </c>
      <c r="D30" s="7" t="s">
        <v>252</v>
      </c>
      <c r="E30" s="6"/>
      <c r="G30" s="5">
        <v>2812.6</v>
      </c>
      <c r="H30" s="5">
        <v>1914.4166761738581</v>
      </c>
      <c r="I30" s="5">
        <v>1867.2312400000001</v>
      </c>
      <c r="J30" s="5">
        <v>1914.4166761738581</v>
      </c>
      <c r="K30" s="5">
        <v>1914.4166761738581</v>
      </c>
      <c r="L30" s="5">
        <v>1914.4166761738581</v>
      </c>
      <c r="M30" s="5">
        <v>1914.4166761738581</v>
      </c>
      <c r="N30" s="5">
        <v>1914.4166761738581</v>
      </c>
      <c r="O30" s="5">
        <v>1914.4166761738581</v>
      </c>
      <c r="P30" s="5">
        <v>1914.4166761738581</v>
      </c>
      <c r="Q30" s="5">
        <v>1914.4166761738581</v>
      </c>
      <c r="R30" s="5">
        <v>1914.4166761738581</v>
      </c>
      <c r="S30" s="5">
        <v>1914.4166761738581</v>
      </c>
      <c r="T30" s="5">
        <v>1914.4166761738581</v>
      </c>
      <c r="U30" s="5">
        <v>1914.4166761738581</v>
      </c>
      <c r="V30" s="5">
        <v>1914.4166761738581</v>
      </c>
      <c r="W30" s="5">
        <v>1914.4166761738581</v>
      </c>
      <c r="X30" s="5">
        <v>1914.4166761738581</v>
      </c>
      <c r="Y30" s="5">
        <v>1914.4166761738581</v>
      </c>
      <c r="Z30" s="5">
        <v>1914.4166761738581</v>
      </c>
      <c r="AA30" s="5">
        <v>1914.4166761738581</v>
      </c>
      <c r="AB30" s="5">
        <v>1914.4166761738581</v>
      </c>
      <c r="AC30" s="5">
        <v>1914.4166761738581</v>
      </c>
      <c r="AD30" s="5">
        <v>1914.4166761738581</v>
      </c>
      <c r="AE30" s="5">
        <v>1914.4166761738581</v>
      </c>
      <c r="AF30" s="5">
        <v>1914.4166761738581</v>
      </c>
      <c r="AG30" s="5">
        <v>1914.4166761738581</v>
      </c>
      <c r="AH30" s="5">
        <v>1914.4166761738581</v>
      </c>
      <c r="AI30" s="5">
        <v>1914.4166761738581</v>
      </c>
      <c r="AJ30" s="5">
        <v>1914.4166761738581</v>
      </c>
      <c r="AK30" s="5">
        <v>1914.4166761738581</v>
      </c>
      <c r="AL30" s="5">
        <v>1914.4166761738581</v>
      </c>
      <c r="AM30" s="5">
        <v>1914.4166761738581</v>
      </c>
      <c r="AN30" s="5">
        <v>1914.4166761738581</v>
      </c>
      <c r="AO30" s="5">
        <v>1914.4166761738581</v>
      </c>
      <c r="AP30" s="5">
        <v>1914.4166761738581</v>
      </c>
      <c r="AQ30" s="5">
        <v>2812.6</v>
      </c>
      <c r="AR30" s="5">
        <v>1914.4166761738581</v>
      </c>
      <c r="AS30" s="5">
        <v>1867.2312400000001</v>
      </c>
      <c r="AT30" s="5">
        <v>2812.6</v>
      </c>
      <c r="AU30" s="5">
        <v>1914.4166761738581</v>
      </c>
      <c r="AV30" s="5">
        <v>1867.2312400000001</v>
      </c>
      <c r="AW30">
        <v>2366.0000000000005</v>
      </c>
      <c r="AX30" s="5">
        <v>2812.6</v>
      </c>
      <c r="AY30" s="5">
        <v>1914.4166761738581</v>
      </c>
      <c r="AZ30" s="5">
        <v>1867.2312400000001</v>
      </c>
      <c r="BA30">
        <v>2366.0000000000005</v>
      </c>
    </row>
    <row r="31" spans="2:53" x14ac:dyDescent="0.25">
      <c r="B31">
        <v>75.859595000000013</v>
      </c>
      <c r="C31" t="s">
        <v>251</v>
      </c>
      <c r="D31" s="7" t="s">
        <v>249</v>
      </c>
      <c r="E31" s="4" t="s">
        <v>248</v>
      </c>
      <c r="G31" s="5">
        <v>55.072150000000001</v>
      </c>
      <c r="H31" s="5">
        <v>34.839021595142071</v>
      </c>
      <c r="I31" s="5">
        <v>136.6803893</v>
      </c>
      <c r="J31" s="5">
        <v>34.839021595142071</v>
      </c>
      <c r="K31" s="5">
        <v>34.839021595142071</v>
      </c>
      <c r="L31" s="5">
        <v>34.839021595142071</v>
      </c>
      <c r="M31" s="5">
        <v>34.839021595142071</v>
      </c>
      <c r="N31" s="5">
        <v>34.839021595142071</v>
      </c>
      <c r="O31" s="5">
        <v>34.839021595142071</v>
      </c>
      <c r="P31" s="5">
        <v>34.839021595142071</v>
      </c>
      <c r="Q31" s="5">
        <v>34.839021595142071</v>
      </c>
      <c r="R31" s="5">
        <v>34.839021595142071</v>
      </c>
      <c r="S31" s="5">
        <v>34.839021595142071</v>
      </c>
      <c r="T31" s="5">
        <v>34.839021595142071</v>
      </c>
      <c r="U31" s="5">
        <v>34.839021595142071</v>
      </c>
      <c r="V31" s="5">
        <v>34.839021595142071</v>
      </c>
      <c r="W31" s="5">
        <v>34.839021595142071</v>
      </c>
      <c r="X31" s="5">
        <v>34.839021595142071</v>
      </c>
      <c r="Y31" s="5">
        <v>34.839021595142071</v>
      </c>
      <c r="Z31" s="5">
        <v>34.839021595142071</v>
      </c>
      <c r="AA31" s="5">
        <v>34.839021595142071</v>
      </c>
      <c r="AB31" s="5">
        <v>34.839021595142071</v>
      </c>
      <c r="AC31" s="5">
        <v>34.839021595142071</v>
      </c>
      <c r="AD31" s="5">
        <v>34.839021595142071</v>
      </c>
      <c r="AE31" s="5">
        <v>34.839021595142071</v>
      </c>
      <c r="AF31" s="5">
        <v>34.839021595142071</v>
      </c>
      <c r="AG31" s="5">
        <v>34.839021595142071</v>
      </c>
      <c r="AH31" s="5">
        <v>34.839021595142071</v>
      </c>
      <c r="AI31" s="5">
        <v>34.839021595142071</v>
      </c>
      <c r="AJ31" s="5">
        <v>34.839021595142071</v>
      </c>
      <c r="AK31" s="5">
        <v>34.839021595142071</v>
      </c>
      <c r="AL31" s="5">
        <v>34.839021595142071</v>
      </c>
      <c r="AM31" s="5">
        <v>34.839021595142071</v>
      </c>
      <c r="AN31" s="5">
        <v>34.839021595142071</v>
      </c>
      <c r="AO31" s="5">
        <v>34.839021595142071</v>
      </c>
      <c r="AP31" s="5">
        <v>34.839021595142071</v>
      </c>
      <c r="AQ31" s="5">
        <v>55.072150000000001</v>
      </c>
      <c r="AR31" s="5">
        <v>34.839021595142071</v>
      </c>
      <c r="AS31" s="5">
        <v>136.6803893</v>
      </c>
      <c r="AT31" s="5">
        <v>55.072150000000001</v>
      </c>
      <c r="AU31" s="5">
        <v>34.839021595142071</v>
      </c>
      <c r="AV31" s="5">
        <v>136.6803893</v>
      </c>
      <c r="AW31">
        <v>75.859595000000013</v>
      </c>
      <c r="AX31" s="5">
        <v>55.072150000000001</v>
      </c>
      <c r="AY31" s="5">
        <v>34.839021595142071</v>
      </c>
      <c r="AZ31" s="5">
        <v>136.6803893</v>
      </c>
      <c r="BA31">
        <v>75.859595000000013</v>
      </c>
    </row>
    <row r="33" spans="9:9" x14ac:dyDescent="0.25">
      <c r="I33"/>
    </row>
  </sheetData>
  <sortState xmlns:xlrd2="http://schemas.microsoft.com/office/spreadsheetml/2017/richdata2" ref="A5:Q16">
    <sortCondition ref="A5"/>
  </sortState>
  <conditionalFormatting sqref="G20:I20">
    <cfRule type="colorScale" priority="4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0:I10 G12:I12">
    <cfRule type="duplicateValues" priority="448"/>
    <cfRule type="duplicateValues" priority="449"/>
  </conditionalFormatting>
  <conditionalFormatting sqref="G6:I8">
    <cfRule type="duplicateValues" priority="450"/>
    <cfRule type="duplicateValues" priority="451"/>
  </conditionalFormatting>
  <conditionalFormatting sqref="G11">
    <cfRule type="duplicateValues" priority="446"/>
    <cfRule type="duplicateValues" priority="447"/>
  </conditionalFormatting>
  <conditionalFormatting sqref="H11">
    <cfRule type="duplicateValues" priority="444"/>
    <cfRule type="duplicateValues" priority="445"/>
  </conditionalFormatting>
  <conditionalFormatting sqref="I11">
    <cfRule type="duplicateValues" priority="442"/>
    <cfRule type="duplicateValues" priority="443"/>
  </conditionalFormatting>
  <conditionalFormatting sqref="G13">
    <cfRule type="duplicateValues" priority="440"/>
    <cfRule type="duplicateValues" priority="441"/>
  </conditionalFormatting>
  <conditionalFormatting sqref="H13">
    <cfRule type="duplicateValues" priority="438"/>
    <cfRule type="duplicateValues" priority="439"/>
  </conditionalFormatting>
  <conditionalFormatting sqref="I13">
    <cfRule type="duplicateValues" priority="436"/>
    <cfRule type="duplicateValues" priority="437"/>
  </conditionalFormatting>
  <conditionalFormatting sqref="AS19">
    <cfRule type="colorScale" priority="3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">
    <cfRule type="colorScale" priority="3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19">
    <cfRule type="colorScale" priority="3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19">
    <cfRule type="colorScale" priority="3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9:AP19">
    <cfRule type="colorScale" priority="3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19">
    <cfRule type="colorScale" priority="3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19">
    <cfRule type="colorScale" priority="3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19">
    <cfRule type="colorScale" priority="2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19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19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0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0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0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0:AP20">
    <cfRule type="colorScale" priority="2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0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0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0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0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0">
    <cfRule type="colorScale" priority="1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0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0:BA20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:I21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1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1">
    <cfRule type="colorScale" priority="1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1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1:AP21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1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1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1">
    <cfRule type="colorScale" priority="1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1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1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1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1:BA21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:I22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2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2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2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2:AP22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2">
    <cfRule type="colorScale" priority="1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2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2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2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2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2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:BA22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:I23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3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3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3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3:AP23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3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3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3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3">
    <cfRule type="colorScale" priority="10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3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3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3:BA23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4:I24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4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4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4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4:AP24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4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4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4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4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4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4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4:BA24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:I25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5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5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5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5:AP25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5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5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5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5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5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5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5:BA25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6:I26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6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6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6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:AP26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6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6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6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6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6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6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6:BA26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:I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7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7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7:AP27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7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7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7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7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7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7:BA27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8:I2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8:AP28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8:BA2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9:I2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9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29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9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9:AP29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29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29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9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9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29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29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9:BA29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:I30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0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0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0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0:AP3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0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0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0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0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0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:BA3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:I31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1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1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1:AP31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1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:BA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Sample_overview</vt:lpstr>
      <vt:lpstr>Mean_metabolite_concentrations</vt:lpstr>
      <vt:lpstr>Enzyme_concentration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Niels Zondervan</dc:creator>
  <cp:lastModifiedBy>Niels Zondervan</cp:lastModifiedBy>
  <dcterms:created xsi:type="dcterms:W3CDTF">2019-11-12T10:46:50Z</dcterms:created>
  <dcterms:modified xsi:type="dcterms:W3CDTF">2019-11-12T13:23:34Z</dcterms:modified>
</cp:coreProperties>
</file>